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77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17" i="1" l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16" i="1"/>
  <c r="D6" i="1"/>
  <c r="D5" i="1"/>
  <c r="D2" i="1"/>
  <c r="D3" i="1" s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G10" i="1"/>
  <c r="C40" i="1" l="1"/>
  <c r="E40" i="1" s="1"/>
  <c r="C56" i="1"/>
  <c r="E56" i="1" s="1"/>
  <c r="C52" i="1"/>
  <c r="E52" i="1" s="1"/>
  <c r="C44" i="1"/>
  <c r="E44" i="1" s="1"/>
  <c r="C60" i="1"/>
  <c r="D7" i="1"/>
  <c r="C23" i="1"/>
  <c r="C43" i="1"/>
  <c r="C55" i="1"/>
  <c r="C28" i="1"/>
  <c r="C36" i="1"/>
  <c r="C17" i="1"/>
  <c r="E17" i="1" s="1"/>
  <c r="C21" i="1"/>
  <c r="E21" i="1" s="1"/>
  <c r="C25" i="1"/>
  <c r="E25" i="1" s="1"/>
  <c r="C29" i="1"/>
  <c r="E29" i="1" s="1"/>
  <c r="C33" i="1"/>
  <c r="E33" i="1" s="1"/>
  <c r="C37" i="1"/>
  <c r="E37" i="1" s="1"/>
  <c r="C41" i="1"/>
  <c r="E41" i="1" s="1"/>
  <c r="C45" i="1"/>
  <c r="E45" i="1" s="1"/>
  <c r="C49" i="1"/>
  <c r="E49" i="1" s="1"/>
  <c r="C53" i="1"/>
  <c r="E53" i="1" s="1"/>
  <c r="C57" i="1"/>
  <c r="E57" i="1" s="1"/>
  <c r="C61" i="1"/>
  <c r="E61" i="1" s="1"/>
  <c r="D17" i="1"/>
  <c r="D21" i="1"/>
  <c r="D25" i="1"/>
  <c r="D29" i="1"/>
  <c r="D33" i="1"/>
  <c r="D37" i="1"/>
  <c r="D41" i="1"/>
  <c r="D45" i="1"/>
  <c r="D49" i="1"/>
  <c r="D53" i="1"/>
  <c r="D57" i="1"/>
  <c r="D61" i="1"/>
  <c r="C18" i="1"/>
  <c r="C22" i="1"/>
  <c r="C26" i="1"/>
  <c r="E26" i="1" s="1"/>
  <c r="C30" i="1"/>
  <c r="C34" i="1"/>
  <c r="C38" i="1"/>
  <c r="C42" i="1"/>
  <c r="C46" i="1"/>
  <c r="C50" i="1"/>
  <c r="E50" i="1" s="1"/>
  <c r="C54" i="1"/>
  <c r="C58" i="1"/>
  <c r="E58" i="1" s="1"/>
  <c r="C16" i="1"/>
  <c r="E16" i="1" s="1"/>
  <c r="C19" i="1"/>
  <c r="E19" i="1" s="1"/>
  <c r="C27" i="1"/>
  <c r="E27" i="1" s="1"/>
  <c r="C31" i="1"/>
  <c r="E31" i="1" s="1"/>
  <c r="C35" i="1"/>
  <c r="E35" i="1" s="1"/>
  <c r="C39" i="1"/>
  <c r="C47" i="1"/>
  <c r="D47" i="1" s="1"/>
  <c r="C51" i="1"/>
  <c r="C59" i="1"/>
  <c r="D19" i="1"/>
  <c r="D27" i="1"/>
  <c r="D31" i="1"/>
  <c r="D35" i="1"/>
  <c r="C20" i="1"/>
  <c r="E20" i="1" s="1"/>
  <c r="C24" i="1"/>
  <c r="C32" i="1"/>
  <c r="C48" i="1"/>
  <c r="D56" i="1" l="1"/>
  <c r="D40" i="1"/>
  <c r="D16" i="1"/>
  <c r="D52" i="1"/>
  <c r="E47" i="1"/>
  <c r="D44" i="1"/>
  <c r="D50" i="1"/>
  <c r="D20" i="1"/>
  <c r="D26" i="1"/>
  <c r="D48" i="1"/>
  <c r="E48" i="1"/>
  <c r="D32" i="1"/>
  <c r="E32" i="1"/>
  <c r="D51" i="1"/>
  <c r="E51" i="1"/>
  <c r="D34" i="1"/>
  <c r="E34" i="1"/>
  <c r="D18" i="1"/>
  <c r="E18" i="1"/>
  <c r="D39" i="1"/>
  <c r="E39" i="1"/>
  <c r="D42" i="1"/>
  <c r="E42" i="1"/>
  <c r="E28" i="1"/>
  <c r="D28" i="1"/>
  <c r="D59" i="1"/>
  <c r="E59" i="1"/>
  <c r="D58" i="1"/>
  <c r="D54" i="1"/>
  <c r="E54" i="1"/>
  <c r="D38" i="1"/>
  <c r="E38" i="1"/>
  <c r="D22" i="1"/>
  <c r="E22" i="1"/>
  <c r="D43" i="1"/>
  <c r="E43" i="1"/>
  <c r="E60" i="1"/>
  <c r="D60" i="1"/>
  <c r="D24" i="1"/>
  <c r="E24" i="1"/>
  <c r="D46" i="1"/>
  <c r="E46" i="1"/>
  <c r="D30" i="1"/>
  <c r="E30" i="1"/>
  <c r="D55" i="1"/>
  <c r="E55" i="1"/>
  <c r="D36" i="1"/>
  <c r="E36" i="1"/>
  <c r="D23" i="1"/>
  <c r="E23" i="1"/>
  <c r="O11" i="1"/>
  <c r="L11" i="1"/>
  <c r="T11" i="1"/>
  <c r="G11" i="1"/>
  <c r="I11" i="1"/>
  <c r="M11" i="1"/>
  <c r="Q11" i="1"/>
  <c r="U11" i="1"/>
  <c r="Y11" i="1"/>
  <c r="J11" i="1"/>
  <c r="N11" i="1"/>
  <c r="R11" i="1"/>
  <c r="V11" i="1"/>
  <c r="Z11" i="1"/>
  <c r="K11" i="1"/>
  <c r="S11" i="1"/>
  <c r="W11" i="1"/>
  <c r="AA11" i="1"/>
  <c r="H11" i="1"/>
  <c r="P11" i="1"/>
  <c r="X11" i="1"/>
  <c r="Q16" i="1" l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7" i="1"/>
  <c r="W31" i="1"/>
  <c r="W33" i="1"/>
  <c r="W36" i="1"/>
  <c r="W39" i="1"/>
  <c r="W41" i="1"/>
  <c r="W43" i="1"/>
  <c r="W45" i="1"/>
  <c r="W47" i="1"/>
  <c r="W49" i="1"/>
  <c r="W51" i="1"/>
  <c r="W53" i="1"/>
  <c r="W55" i="1"/>
  <c r="W57" i="1"/>
  <c r="W59" i="1"/>
  <c r="W48" i="1"/>
  <c r="W52" i="1"/>
  <c r="W54" i="1"/>
  <c r="W58" i="1"/>
  <c r="W32" i="1"/>
  <c r="W38" i="1"/>
  <c r="W35" i="1"/>
  <c r="W40" i="1"/>
  <c r="W42" i="1"/>
  <c r="W44" i="1"/>
  <c r="W46" i="1"/>
  <c r="W50" i="1"/>
  <c r="W56" i="1"/>
  <c r="W60" i="1"/>
  <c r="W61" i="1"/>
  <c r="W34" i="1"/>
  <c r="I16" i="1"/>
  <c r="I18" i="1"/>
  <c r="I20" i="1"/>
  <c r="I22" i="1"/>
  <c r="I24" i="1"/>
  <c r="I26" i="1"/>
  <c r="I28" i="1"/>
  <c r="I30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17" i="1"/>
  <c r="I21" i="1"/>
  <c r="I25" i="1"/>
  <c r="I29" i="1"/>
  <c r="I31" i="1"/>
  <c r="I19" i="1"/>
  <c r="I27" i="1"/>
  <c r="I23" i="1"/>
  <c r="P16" i="1"/>
  <c r="P18" i="1"/>
  <c r="P20" i="1"/>
  <c r="P22" i="1"/>
  <c r="P24" i="1"/>
  <c r="P26" i="1"/>
  <c r="P28" i="1"/>
  <c r="P30" i="1"/>
  <c r="P31" i="1"/>
  <c r="P32" i="1"/>
  <c r="P33" i="1"/>
  <c r="P19" i="1"/>
  <c r="P23" i="1"/>
  <c r="P27" i="1"/>
  <c r="P36" i="1"/>
  <c r="P35" i="1"/>
  <c r="P39" i="1"/>
  <c r="P17" i="1"/>
  <c r="P25" i="1"/>
  <c r="P34" i="1"/>
  <c r="P42" i="1"/>
  <c r="P46" i="1"/>
  <c r="P50" i="1"/>
  <c r="P52" i="1"/>
  <c r="P56" i="1"/>
  <c r="P60" i="1"/>
  <c r="P41" i="1"/>
  <c r="P43" i="1"/>
  <c r="P45" i="1"/>
  <c r="P47" i="1"/>
  <c r="P49" i="1"/>
  <c r="P51" i="1"/>
  <c r="P53" i="1"/>
  <c r="P55" i="1"/>
  <c r="P57" i="1"/>
  <c r="P59" i="1"/>
  <c r="P61" i="1"/>
  <c r="P21" i="1"/>
  <c r="P29" i="1"/>
  <c r="P38" i="1"/>
  <c r="P37" i="1"/>
  <c r="P40" i="1"/>
  <c r="P44" i="1"/>
  <c r="P48" i="1"/>
  <c r="P54" i="1"/>
  <c r="P58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4" i="1"/>
  <c r="S38" i="1"/>
  <c r="S32" i="1"/>
  <c r="S37" i="1"/>
  <c r="S36" i="1"/>
  <c r="S40" i="1"/>
  <c r="S42" i="1"/>
  <c r="S44" i="1"/>
  <c r="S46" i="1"/>
  <c r="S48" i="1"/>
  <c r="S50" i="1"/>
  <c r="S52" i="1"/>
  <c r="S54" i="1"/>
  <c r="S56" i="1"/>
  <c r="S58" i="1"/>
  <c r="S60" i="1"/>
  <c r="S45" i="1"/>
  <c r="S49" i="1"/>
  <c r="S55" i="1"/>
  <c r="S59" i="1"/>
  <c r="S31" i="1"/>
  <c r="S35" i="1"/>
  <c r="S41" i="1"/>
  <c r="S43" i="1"/>
  <c r="S47" i="1"/>
  <c r="S51" i="1"/>
  <c r="S53" i="1"/>
  <c r="S57" i="1"/>
  <c r="S33" i="1"/>
  <c r="S39" i="1"/>
  <c r="S61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2" i="1"/>
  <c r="R37" i="1"/>
  <c r="R36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31" i="1"/>
  <c r="R35" i="1"/>
  <c r="R34" i="1"/>
  <c r="R33" i="1"/>
  <c r="R39" i="1"/>
  <c r="R38" i="1"/>
  <c r="U17" i="1"/>
  <c r="U19" i="1"/>
  <c r="U21" i="1"/>
  <c r="U23" i="1"/>
  <c r="U25" i="1"/>
  <c r="U27" i="1"/>
  <c r="U29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18" i="1"/>
  <c r="U22" i="1"/>
  <c r="U26" i="1"/>
  <c r="U30" i="1"/>
  <c r="U20" i="1"/>
  <c r="U28" i="1"/>
  <c r="U61" i="1"/>
  <c r="U16" i="1"/>
  <c r="U24" i="1"/>
  <c r="G17" i="1"/>
  <c r="G21" i="1"/>
  <c r="G25" i="1"/>
  <c r="G29" i="1"/>
  <c r="G33" i="1"/>
  <c r="G37" i="1"/>
  <c r="G41" i="1"/>
  <c r="G45" i="1"/>
  <c r="G18" i="1"/>
  <c r="G22" i="1"/>
  <c r="G26" i="1"/>
  <c r="G30" i="1"/>
  <c r="G34" i="1"/>
  <c r="G38" i="1"/>
  <c r="G42" i="1"/>
  <c r="G46" i="1"/>
  <c r="G19" i="1"/>
  <c r="G27" i="1"/>
  <c r="G35" i="1"/>
  <c r="G43" i="1"/>
  <c r="G20" i="1"/>
  <c r="G28" i="1"/>
  <c r="G36" i="1"/>
  <c r="G44" i="1"/>
  <c r="G23" i="1"/>
  <c r="G39" i="1"/>
  <c r="G24" i="1"/>
  <c r="G40" i="1"/>
  <c r="G50" i="1"/>
  <c r="G54" i="1"/>
  <c r="G58" i="1"/>
  <c r="G31" i="1"/>
  <c r="G47" i="1"/>
  <c r="G32" i="1"/>
  <c r="G51" i="1"/>
  <c r="G56" i="1"/>
  <c r="G61" i="1"/>
  <c r="G48" i="1"/>
  <c r="G59" i="1"/>
  <c r="G55" i="1"/>
  <c r="G16" i="1"/>
  <c r="G52" i="1"/>
  <c r="G57" i="1"/>
  <c r="G53" i="1"/>
  <c r="G49" i="1"/>
  <c r="G60" i="1"/>
  <c r="X16" i="1"/>
  <c r="X18" i="1"/>
  <c r="X20" i="1"/>
  <c r="X22" i="1"/>
  <c r="X24" i="1"/>
  <c r="X26" i="1"/>
  <c r="X28" i="1"/>
  <c r="X30" i="1"/>
  <c r="X31" i="1"/>
  <c r="X32" i="1"/>
  <c r="X33" i="1"/>
  <c r="X17" i="1"/>
  <c r="X21" i="1"/>
  <c r="X25" i="1"/>
  <c r="X29" i="1"/>
  <c r="X34" i="1"/>
  <c r="X38" i="1"/>
  <c r="X37" i="1"/>
  <c r="X23" i="1"/>
  <c r="X35" i="1"/>
  <c r="X40" i="1"/>
  <c r="X44" i="1"/>
  <c r="X48" i="1"/>
  <c r="X54" i="1"/>
  <c r="X58" i="1"/>
  <c r="X61" i="1"/>
  <c r="X39" i="1"/>
  <c r="X41" i="1"/>
  <c r="X43" i="1"/>
  <c r="X45" i="1"/>
  <c r="X47" i="1"/>
  <c r="X49" i="1"/>
  <c r="X51" i="1"/>
  <c r="X53" i="1"/>
  <c r="X55" i="1"/>
  <c r="X57" i="1"/>
  <c r="X59" i="1"/>
  <c r="X19" i="1"/>
  <c r="X27" i="1"/>
  <c r="X36" i="1"/>
  <c r="X42" i="1"/>
  <c r="X46" i="1"/>
  <c r="X50" i="1"/>
  <c r="X52" i="1"/>
  <c r="X56" i="1"/>
  <c r="X60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3" i="1"/>
  <c r="V36" i="1"/>
  <c r="V35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38" i="1"/>
  <c r="V37" i="1"/>
  <c r="V32" i="1"/>
  <c r="V34" i="1"/>
  <c r="Y16" i="1"/>
  <c r="Y18" i="1"/>
  <c r="Y20" i="1"/>
  <c r="Y22" i="1"/>
  <c r="Y24" i="1"/>
  <c r="Y26" i="1"/>
  <c r="Y28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17" i="1"/>
  <c r="Y21" i="1"/>
  <c r="Y25" i="1"/>
  <c r="Y29" i="1"/>
  <c r="Y61" i="1"/>
  <c r="Y19" i="1"/>
  <c r="Y23" i="1"/>
  <c r="Y27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5" i="1"/>
  <c r="O39" i="1"/>
  <c r="O31" i="1"/>
  <c r="O33" i="1"/>
  <c r="O34" i="1"/>
  <c r="O38" i="1"/>
  <c r="O41" i="1"/>
  <c r="O43" i="1"/>
  <c r="O45" i="1"/>
  <c r="O47" i="1"/>
  <c r="O49" i="1"/>
  <c r="O51" i="1"/>
  <c r="O53" i="1"/>
  <c r="O55" i="1"/>
  <c r="O57" i="1"/>
  <c r="O59" i="1"/>
  <c r="O61" i="1"/>
  <c r="O50" i="1"/>
  <c r="O56" i="1"/>
  <c r="O60" i="1"/>
  <c r="O32" i="1"/>
  <c r="O37" i="1"/>
  <c r="O40" i="1"/>
  <c r="O42" i="1"/>
  <c r="O44" i="1"/>
  <c r="O46" i="1"/>
  <c r="O48" i="1"/>
  <c r="O52" i="1"/>
  <c r="O54" i="1"/>
  <c r="O58" i="1"/>
  <c r="O36" i="1"/>
  <c r="H16" i="1"/>
  <c r="H18" i="1"/>
  <c r="H20" i="1"/>
  <c r="H22" i="1"/>
  <c r="H24" i="1"/>
  <c r="H26" i="1"/>
  <c r="H28" i="1"/>
  <c r="H30" i="1"/>
  <c r="H32" i="1"/>
  <c r="H33" i="1"/>
  <c r="H17" i="1"/>
  <c r="H21" i="1"/>
  <c r="H25" i="1"/>
  <c r="H29" i="1"/>
  <c r="H34" i="1"/>
  <c r="H38" i="1"/>
  <c r="H37" i="1"/>
  <c r="H19" i="1"/>
  <c r="H27" i="1"/>
  <c r="H36" i="1"/>
  <c r="H39" i="1"/>
  <c r="H40" i="1"/>
  <c r="H44" i="1"/>
  <c r="H48" i="1"/>
  <c r="H52" i="1"/>
  <c r="H54" i="1"/>
  <c r="H58" i="1"/>
  <c r="H35" i="1"/>
  <c r="H41" i="1"/>
  <c r="H43" i="1"/>
  <c r="H45" i="1"/>
  <c r="H47" i="1"/>
  <c r="H49" i="1"/>
  <c r="H51" i="1"/>
  <c r="H53" i="1"/>
  <c r="H55" i="1"/>
  <c r="H57" i="1"/>
  <c r="H59" i="1"/>
  <c r="H61" i="1"/>
  <c r="H23" i="1"/>
  <c r="H31" i="1"/>
  <c r="H42" i="1"/>
  <c r="H46" i="1"/>
  <c r="H50" i="1"/>
  <c r="H56" i="1"/>
  <c r="H60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6" i="1"/>
  <c r="K32" i="1"/>
  <c r="K35" i="1"/>
  <c r="K39" i="1"/>
  <c r="K38" i="1"/>
  <c r="K40" i="1"/>
  <c r="K42" i="1"/>
  <c r="K44" i="1"/>
  <c r="K46" i="1"/>
  <c r="K48" i="1"/>
  <c r="K50" i="1"/>
  <c r="K52" i="1"/>
  <c r="K54" i="1"/>
  <c r="K56" i="1"/>
  <c r="K58" i="1"/>
  <c r="K60" i="1"/>
  <c r="K51" i="1"/>
  <c r="K57" i="1"/>
  <c r="K33" i="1"/>
  <c r="K37" i="1"/>
  <c r="K34" i="1"/>
  <c r="K41" i="1"/>
  <c r="K43" i="1"/>
  <c r="K45" i="1"/>
  <c r="K47" i="1"/>
  <c r="K49" i="1"/>
  <c r="K53" i="1"/>
  <c r="K55" i="1"/>
  <c r="K59" i="1"/>
  <c r="K61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3" i="1"/>
  <c r="N34" i="1"/>
  <c r="N38" i="1"/>
  <c r="N37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32" i="1"/>
  <c r="N39" i="1"/>
  <c r="N36" i="1"/>
  <c r="N35" i="1"/>
  <c r="Q18" i="1"/>
  <c r="Q20" i="1"/>
  <c r="Q22" i="1"/>
  <c r="Q24" i="1"/>
  <c r="Q26" i="1"/>
  <c r="Q28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19" i="1"/>
  <c r="Q23" i="1"/>
  <c r="Q27" i="1"/>
  <c r="Q61" i="1"/>
  <c r="Q25" i="1"/>
  <c r="Q17" i="1"/>
  <c r="Q21" i="1"/>
  <c r="Q29" i="1"/>
  <c r="T17" i="1"/>
  <c r="T19" i="1"/>
  <c r="T21" i="1"/>
  <c r="T23" i="1"/>
  <c r="T25" i="1"/>
  <c r="T27" i="1"/>
  <c r="T29" i="1"/>
  <c r="T31" i="1"/>
  <c r="T32" i="1"/>
  <c r="T33" i="1"/>
  <c r="T18" i="1"/>
  <c r="T22" i="1"/>
  <c r="T26" i="1"/>
  <c r="T30" i="1"/>
  <c r="T35" i="1"/>
  <c r="T39" i="1"/>
  <c r="T34" i="1"/>
  <c r="T38" i="1"/>
  <c r="T16" i="1"/>
  <c r="T20" i="1"/>
  <c r="T28" i="1"/>
  <c r="T37" i="1"/>
  <c r="T61" i="1"/>
  <c r="T41" i="1"/>
  <c r="T45" i="1"/>
  <c r="T49" i="1"/>
  <c r="T55" i="1"/>
  <c r="T59" i="1"/>
  <c r="T36" i="1"/>
  <c r="T40" i="1"/>
  <c r="T42" i="1"/>
  <c r="T44" i="1"/>
  <c r="T46" i="1"/>
  <c r="T48" i="1"/>
  <c r="T50" i="1"/>
  <c r="T52" i="1"/>
  <c r="T54" i="1"/>
  <c r="T56" i="1"/>
  <c r="T58" i="1"/>
  <c r="T60" i="1"/>
  <c r="T24" i="1"/>
  <c r="T43" i="1"/>
  <c r="T47" i="1"/>
  <c r="T51" i="1"/>
  <c r="T53" i="1"/>
  <c r="T57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6" i="1"/>
  <c r="AA32" i="1"/>
  <c r="AA35" i="1"/>
  <c r="AA34" i="1"/>
  <c r="AA40" i="1"/>
  <c r="AA42" i="1"/>
  <c r="AA44" i="1"/>
  <c r="AA46" i="1"/>
  <c r="AA48" i="1"/>
  <c r="AA50" i="1"/>
  <c r="AA52" i="1"/>
  <c r="AA54" i="1"/>
  <c r="AA56" i="1"/>
  <c r="AA58" i="1"/>
  <c r="AA60" i="1"/>
  <c r="AA47" i="1"/>
  <c r="AA51" i="1"/>
  <c r="AA53" i="1"/>
  <c r="AA57" i="1"/>
  <c r="AA37" i="1"/>
  <c r="AA33" i="1"/>
  <c r="AA61" i="1"/>
  <c r="AA38" i="1"/>
  <c r="AA39" i="1"/>
  <c r="AA41" i="1"/>
  <c r="AA43" i="1"/>
  <c r="AA45" i="1"/>
  <c r="AA49" i="1"/>
  <c r="AA55" i="1"/>
  <c r="AA59" i="1"/>
  <c r="AA31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2" i="1"/>
  <c r="Z35" i="1"/>
  <c r="Z34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33" i="1"/>
  <c r="Z36" i="1"/>
  <c r="Z31" i="1"/>
  <c r="Z37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5" i="1"/>
  <c r="J39" i="1"/>
  <c r="J34" i="1"/>
  <c r="J38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33" i="1"/>
  <c r="J37" i="1"/>
  <c r="J36" i="1"/>
  <c r="M17" i="1"/>
  <c r="M19" i="1"/>
  <c r="M21" i="1"/>
  <c r="M23" i="1"/>
  <c r="M25" i="1"/>
  <c r="M27" i="1"/>
  <c r="M29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16" i="1"/>
  <c r="M20" i="1"/>
  <c r="M24" i="1"/>
  <c r="M28" i="1"/>
  <c r="M18" i="1"/>
  <c r="M22" i="1"/>
  <c r="M30" i="1"/>
  <c r="M26" i="1"/>
  <c r="L17" i="1"/>
  <c r="L19" i="1"/>
  <c r="L21" i="1"/>
  <c r="L23" i="1"/>
  <c r="L25" i="1"/>
  <c r="L27" i="1"/>
  <c r="L29" i="1"/>
  <c r="L31" i="1"/>
  <c r="L32" i="1"/>
  <c r="L33" i="1"/>
  <c r="L16" i="1"/>
  <c r="L20" i="1"/>
  <c r="L24" i="1"/>
  <c r="L28" i="1"/>
  <c r="L37" i="1"/>
  <c r="L36" i="1"/>
  <c r="L18" i="1"/>
  <c r="L22" i="1"/>
  <c r="L30" i="1"/>
  <c r="L39" i="1"/>
  <c r="L34" i="1"/>
  <c r="L43" i="1"/>
  <c r="L47" i="1"/>
  <c r="L51" i="1"/>
  <c r="L53" i="1"/>
  <c r="L57" i="1"/>
  <c r="L61" i="1"/>
  <c r="L38" i="1"/>
  <c r="L40" i="1"/>
  <c r="L42" i="1"/>
  <c r="L44" i="1"/>
  <c r="L46" i="1"/>
  <c r="L48" i="1"/>
  <c r="L50" i="1"/>
  <c r="L52" i="1"/>
  <c r="L54" i="1"/>
  <c r="L56" i="1"/>
  <c r="L58" i="1"/>
  <c r="L60" i="1"/>
  <c r="L26" i="1"/>
  <c r="L35" i="1"/>
  <c r="L41" i="1"/>
  <c r="L45" i="1"/>
  <c r="L49" i="1"/>
  <c r="L55" i="1"/>
  <c r="L59" i="1"/>
</calcChain>
</file>

<file path=xl/sharedStrings.xml><?xml version="1.0" encoding="utf-8"?>
<sst xmlns="http://schemas.openxmlformats.org/spreadsheetml/2006/main" count="57" uniqueCount="48">
  <si>
    <t>Grad Plato</t>
  </si>
  <si>
    <t>d</t>
  </si>
  <si>
    <t>mm</t>
  </si>
  <si>
    <t>cm</t>
  </si>
  <si>
    <t>m</t>
  </si>
  <si>
    <t>g</t>
  </si>
  <si>
    <t>h_S</t>
  </si>
  <si>
    <t>r_S</t>
  </si>
  <si>
    <t>Exzentrizität des Schwerpunkts</t>
  </si>
  <si>
    <t>r</t>
  </si>
  <si>
    <t>A</t>
  </si>
  <si>
    <t>Durchmesser des Zylinders</t>
  </si>
  <si>
    <t>Radius des Zylinders</t>
  </si>
  <si>
    <t>Masse des Zylinders</t>
  </si>
  <si>
    <t>Abstand des Schwerpunkts von unterer Endfläche</t>
  </si>
  <si>
    <t>Querschnitt des Zylinders</t>
  </si>
  <si>
    <t>cm²</t>
  </si>
  <si>
    <t>h_i</t>
  </si>
  <si>
    <t>Stammwürze</t>
  </si>
  <si>
    <t>°P</t>
  </si>
  <si>
    <t>Dichte</t>
  </si>
  <si>
    <t>g/cm³</t>
  </si>
  <si>
    <t>eingetauchte Länge</t>
  </si>
  <si>
    <t>Einheit</t>
  </si>
  <si>
    <t>Einheit alternativ</t>
  </si>
  <si>
    <t>Bezeichnung</t>
  </si>
  <si>
    <t>Rad</t>
  </si>
  <si>
    <t>Input</t>
  </si>
  <si>
    <t>alpha</t>
  </si>
  <si>
    <t>Krängungswinkel</t>
  </si>
  <si>
    <t>V_Huf</t>
  </si>
  <si>
    <t>cm³</t>
  </si>
  <si>
    <t>h_Huf</t>
  </si>
  <si>
    <t>r_Huf</t>
  </si>
  <si>
    <t>Hebel je Huf</t>
  </si>
  <si>
    <t>Vol. je  Huf</t>
  </si>
  <si>
    <t>Höhe je Huf</t>
  </si>
  <si>
    <t>Grad</t>
  </si>
  <si>
    <t>Anleitung:</t>
  </si>
  <si>
    <t>Alles weitere wird automatisch berechnet.</t>
  </si>
  <si>
    <t xml:space="preserve">Die Tabelle gibt das auf den Schwimmer wirkende Drehmoment aus, </t>
  </si>
  <si>
    <t>in Abhängigkeit von Grad Plato und von Krängungswinkel.</t>
  </si>
  <si>
    <t xml:space="preserve">Ein aufrichtendes Drehmoment (gegen UZS) ist blau, </t>
  </si>
  <si>
    <t>ein legendes Drehmoment (im UZS) ist orange markiert.</t>
  </si>
  <si>
    <t>zwischen Stammwürze und sich einstellendem Krängungswinkel, in dem Geleichgewicht herrscht.</t>
  </si>
  <si>
    <r>
      <t xml:space="preserve">Einzutragen sind die vier Werte für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h_S</t>
    </r>
    <r>
      <rPr>
        <sz val="11"/>
        <color theme="1"/>
        <rFont val="Calibri"/>
        <family val="2"/>
        <scheme val="minor"/>
      </rPr>
      <t xml:space="preserve"> u nd </t>
    </r>
    <r>
      <rPr>
        <b/>
        <sz val="11"/>
        <color theme="1"/>
        <rFont val="Calibri"/>
        <family val="2"/>
        <scheme val="minor"/>
      </rPr>
      <t>r_S</t>
    </r>
    <r>
      <rPr>
        <sz val="11"/>
        <color theme="1"/>
        <rFont val="Calibri"/>
        <family val="2"/>
        <scheme val="minor"/>
      </rPr>
      <t xml:space="preserve"> (siehe Skizze) in die gelben Felder.</t>
    </r>
  </si>
  <si>
    <r>
      <t xml:space="preserve">Die </t>
    </r>
    <r>
      <rPr>
        <b/>
        <sz val="11"/>
        <color theme="1"/>
        <rFont val="Calibri"/>
        <family val="2"/>
        <scheme val="minor"/>
      </rPr>
      <t>Trennlinie zwischen Orange und Blau</t>
    </r>
    <r>
      <rPr>
        <sz val="11"/>
        <color theme="1"/>
        <rFont val="Calibri"/>
        <family val="2"/>
        <scheme val="minor"/>
      </rPr>
      <t xml:space="preserve"> zeigt also den Verlauf der Abhängigkeit </t>
    </r>
  </si>
  <si>
    <r>
      <rPr>
        <b/>
        <sz val="11"/>
        <color theme="1"/>
        <rFont val="Calibri"/>
        <family val="2"/>
        <scheme val="minor"/>
      </rPr>
      <t>Wichtig</t>
    </r>
    <r>
      <rPr>
        <sz val="11"/>
        <color theme="1"/>
        <rFont val="Calibri"/>
        <family val="2"/>
        <scheme val="minor"/>
      </rPr>
      <t>: Dabei darf weder die obere Endkappe ein-, noch die untere Endkappe austauchen.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</si>
</sst>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164" fontId="0" fillId="0" borderId="0" xfId="0" applyNumberFormat="1"/>
    <xf numFmtId="0" fontId="0" fillId="0" borderId="0" xfId="0" applyFill="1"/>
    <xf numFmtId="165" fontId="0" fillId="0" borderId="0" xfId="0" applyNumberFormat="1" applyFill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4" fontId="0" fillId="0" borderId="11" xfId="0" applyNumberFormat="1" applyBorder="1"/>
    <xf numFmtId="164" fontId="0" fillId="0" borderId="0" xfId="0" applyNumberFormat="1" applyBorder="1"/>
    <xf numFmtId="0" fontId="0" fillId="0" borderId="0" xfId="0" applyBorder="1"/>
    <xf numFmtId="164" fontId="0" fillId="0" borderId="13" xfId="0" applyNumberFormat="1" applyBorder="1"/>
    <xf numFmtId="0" fontId="0" fillId="0" borderId="14" xfId="0" applyBorder="1"/>
    <xf numFmtId="164" fontId="0" fillId="0" borderId="15" xfId="0" applyNumberFormat="1" applyBorder="1"/>
    <xf numFmtId="164" fontId="0" fillId="0" borderId="18" xfId="0" applyNumberFormat="1" applyBorder="1"/>
    <xf numFmtId="0" fontId="0" fillId="0" borderId="19" xfId="0" applyBorder="1"/>
    <xf numFmtId="0" fontId="0" fillId="0" borderId="18" xfId="0" applyBorder="1"/>
    <xf numFmtId="164" fontId="0" fillId="0" borderId="20" xfId="0" applyNumberFormat="1" applyBorder="1"/>
    <xf numFmtId="164" fontId="0" fillId="0" borderId="21" xfId="0" applyNumberFormat="1" applyBorder="1"/>
    <xf numFmtId="164" fontId="0" fillId="0" borderId="22" xfId="0" applyNumberFormat="1" applyBorder="1"/>
    <xf numFmtId="0" fontId="1" fillId="3" borderId="1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0" borderId="5" xfId="0" applyBorder="1"/>
    <xf numFmtId="0" fontId="0" fillId="0" borderId="23" xfId="0" applyBorder="1"/>
    <xf numFmtId="164" fontId="0" fillId="0" borderId="23" xfId="0" applyNumberFormat="1" applyBorder="1"/>
    <xf numFmtId="0" fontId="0" fillId="0" borderId="24" xfId="0" applyBorder="1"/>
    <xf numFmtId="0" fontId="0" fillId="0" borderId="25" xfId="0" applyBorder="1"/>
    <xf numFmtId="164" fontId="0" fillId="0" borderId="26" xfId="0" applyNumberFormat="1" applyBorder="1"/>
    <xf numFmtId="164" fontId="0" fillId="0" borderId="27" xfId="0" applyNumberForma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165" fontId="0" fillId="0" borderId="5" xfId="0" applyNumberFormat="1" applyBorder="1"/>
    <xf numFmtId="165" fontId="0" fillId="0" borderId="30" xfId="0" applyNumberFormat="1" applyBorder="1"/>
    <xf numFmtId="0" fontId="0" fillId="0" borderId="23" xfId="0" applyFill="1" applyBorder="1"/>
    <xf numFmtId="0" fontId="0" fillId="0" borderId="34" xfId="0" applyBorder="1"/>
    <xf numFmtId="0" fontId="0" fillId="0" borderId="34" xfId="0" applyFill="1" applyBorder="1"/>
    <xf numFmtId="0" fontId="1" fillId="0" borderId="32" xfId="0" applyFont="1" applyBorder="1"/>
    <xf numFmtId="2" fontId="0" fillId="0" borderId="2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2" fontId="0" fillId="0" borderId="21" xfId="0" applyNumberFormat="1" applyBorder="1"/>
    <xf numFmtId="2" fontId="0" fillId="0" borderId="5" xfId="0" applyNumberFormat="1" applyBorder="1"/>
    <xf numFmtId="2" fontId="0" fillId="0" borderId="13" xfId="0" applyNumberFormat="1" applyBorder="1"/>
    <xf numFmtId="2" fontId="0" fillId="0" borderId="22" xfId="0" applyNumberFormat="1" applyBorder="1"/>
    <xf numFmtId="2" fontId="0" fillId="0" borderId="15" xfId="0" applyNumberFormat="1" applyBorder="1"/>
    <xf numFmtId="2" fontId="0" fillId="0" borderId="16" xfId="0" applyNumberFormat="1" applyBorder="1"/>
    <xf numFmtId="0" fontId="1" fillId="0" borderId="0" xfId="0" applyFont="1"/>
    <xf numFmtId="0" fontId="1" fillId="0" borderId="7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2" borderId="6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5" xfId="0" applyFont="1" applyFill="1" applyBorder="1" applyProtection="1">
      <protection locked="0"/>
    </xf>
    <xf numFmtId="0" fontId="1" fillId="2" borderId="15" xfId="0" applyFont="1" applyFill="1" applyBorder="1" applyProtection="1">
      <protection locked="0"/>
    </xf>
  </cellXfs>
  <cellStyles count="1">
    <cellStyle name="Standard" xfId="0" builtinId="0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557893</xdr:colOff>
      <xdr:row>21</xdr:row>
      <xdr:rowOff>54429</xdr:rowOff>
    </xdr:from>
    <xdr:to>
      <xdr:col>34</xdr:col>
      <xdr:colOff>176893</xdr:colOff>
      <xdr:row>55</xdr:row>
      <xdr:rowOff>102054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88393" y="4163786"/>
          <a:ext cx="4953000" cy="6524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"/>
  <sheetViews>
    <sheetView tabSelected="1" zoomScale="70" zoomScaleNormal="70" workbookViewId="0">
      <selection activeCell="W6" sqref="W6"/>
    </sheetView>
  </sheetViews>
  <sheetFormatPr baseColWidth="10" defaultRowHeight="15" x14ac:dyDescent="0.25"/>
  <cols>
    <col min="7" max="27" width="7.7109375" customWidth="1"/>
  </cols>
  <sheetData>
    <row r="1" spans="1:29" ht="15.75" thickBot="1" x14ac:dyDescent="0.3">
      <c r="A1" s="39"/>
      <c r="B1" s="46" t="s">
        <v>27</v>
      </c>
      <c r="C1" s="39" t="s">
        <v>23</v>
      </c>
      <c r="D1" s="28"/>
      <c r="E1" s="28" t="s">
        <v>24</v>
      </c>
      <c r="F1" t="s">
        <v>25</v>
      </c>
      <c r="AC1" s="56" t="s">
        <v>38</v>
      </c>
    </row>
    <row r="2" spans="1:29" ht="15.75" thickBot="1" x14ac:dyDescent="0.3">
      <c r="A2" s="61" t="s">
        <v>1</v>
      </c>
      <c r="B2" s="65">
        <v>20</v>
      </c>
      <c r="C2" s="57" t="s">
        <v>2</v>
      </c>
      <c r="D2" s="42">
        <f>B2/10</f>
        <v>2</v>
      </c>
      <c r="E2" s="28" t="s">
        <v>3</v>
      </c>
      <c r="F2" s="56" t="s">
        <v>11</v>
      </c>
      <c r="AC2" t="s">
        <v>45</v>
      </c>
    </row>
    <row r="3" spans="1:29" ht="15.75" thickBot="1" x14ac:dyDescent="0.3">
      <c r="A3" s="44" t="s">
        <v>9</v>
      </c>
      <c r="B3" s="45"/>
      <c r="C3" s="44"/>
      <c r="D3" s="41">
        <f>D2/2</f>
        <v>1</v>
      </c>
      <c r="E3" s="28" t="s">
        <v>3</v>
      </c>
      <c r="F3" t="s">
        <v>12</v>
      </c>
      <c r="AC3" t="s">
        <v>39</v>
      </c>
    </row>
    <row r="4" spans="1:29" x14ac:dyDescent="0.25">
      <c r="A4" s="62" t="s">
        <v>4</v>
      </c>
      <c r="B4" s="66">
        <v>40</v>
      </c>
      <c r="C4" s="58" t="s">
        <v>5</v>
      </c>
      <c r="D4" s="37"/>
      <c r="E4" s="28"/>
      <c r="F4" s="56" t="s">
        <v>13</v>
      </c>
      <c r="AC4" t="s">
        <v>40</v>
      </c>
    </row>
    <row r="5" spans="1:29" x14ac:dyDescent="0.25">
      <c r="A5" s="63" t="s">
        <v>6</v>
      </c>
      <c r="B5" s="67">
        <v>50</v>
      </c>
      <c r="C5" s="59" t="s">
        <v>2</v>
      </c>
      <c r="D5" s="42">
        <f>B5/10</f>
        <v>5</v>
      </c>
      <c r="E5" s="28" t="s">
        <v>3</v>
      </c>
      <c r="F5" s="56" t="s">
        <v>14</v>
      </c>
      <c r="AC5" t="s">
        <v>41</v>
      </c>
    </row>
    <row r="6" spans="1:29" ht="15.75" thickBot="1" x14ac:dyDescent="0.3">
      <c r="A6" s="64" t="s">
        <v>7</v>
      </c>
      <c r="B6" s="68">
        <v>5</v>
      </c>
      <c r="C6" s="60" t="s">
        <v>2</v>
      </c>
      <c r="D6" s="42">
        <f>B6/10</f>
        <v>0.5</v>
      </c>
      <c r="E6" s="28" t="s">
        <v>3</v>
      </c>
      <c r="F6" s="56" t="s">
        <v>8</v>
      </c>
      <c r="AC6" t="s">
        <v>42</v>
      </c>
    </row>
    <row r="7" spans="1:29" x14ac:dyDescent="0.25">
      <c r="A7" s="29" t="s">
        <v>10</v>
      </c>
      <c r="B7" s="43"/>
      <c r="C7" s="29"/>
      <c r="D7" s="41">
        <f>PI()*POWER(D3,2)</f>
        <v>3.1415926535897931</v>
      </c>
      <c r="E7" s="28" t="s">
        <v>16</v>
      </c>
      <c r="F7" t="s">
        <v>15</v>
      </c>
      <c r="AC7" t="s">
        <v>43</v>
      </c>
    </row>
    <row r="8" spans="1:29" ht="15.75" thickBot="1" x14ac:dyDescent="0.3">
      <c r="A8" s="2"/>
      <c r="B8" s="2"/>
      <c r="C8" s="2"/>
      <c r="D8" s="3"/>
      <c r="AC8" t="s">
        <v>46</v>
      </c>
    </row>
    <row r="9" spans="1:29" ht="15.75" thickBot="1" x14ac:dyDescent="0.3">
      <c r="B9" s="5" t="s">
        <v>18</v>
      </c>
      <c r="C9" s="6" t="s">
        <v>19</v>
      </c>
      <c r="D9" s="6" t="s">
        <v>0</v>
      </c>
      <c r="E9" s="6"/>
      <c r="F9" s="6"/>
      <c r="G9" s="22">
        <v>0</v>
      </c>
      <c r="H9" s="23">
        <v>1</v>
      </c>
      <c r="I9" s="23">
        <v>2</v>
      </c>
      <c r="J9" s="23">
        <v>3</v>
      </c>
      <c r="K9" s="23">
        <v>4</v>
      </c>
      <c r="L9" s="23">
        <v>5</v>
      </c>
      <c r="M9" s="23">
        <v>6</v>
      </c>
      <c r="N9" s="23">
        <v>7</v>
      </c>
      <c r="O9" s="23">
        <v>8</v>
      </c>
      <c r="P9" s="23">
        <v>9</v>
      </c>
      <c r="Q9" s="23">
        <v>10</v>
      </c>
      <c r="R9" s="23">
        <v>11</v>
      </c>
      <c r="S9" s="23">
        <v>12</v>
      </c>
      <c r="T9" s="23">
        <v>13</v>
      </c>
      <c r="U9" s="23">
        <v>14</v>
      </c>
      <c r="V9" s="23">
        <v>15</v>
      </c>
      <c r="W9" s="23">
        <v>16</v>
      </c>
      <c r="X9" s="23">
        <v>17</v>
      </c>
      <c r="Y9" s="23">
        <v>18</v>
      </c>
      <c r="Z9" s="23">
        <v>19</v>
      </c>
      <c r="AA9" s="24">
        <v>20</v>
      </c>
      <c r="AC9" t="s">
        <v>44</v>
      </c>
    </row>
    <row r="10" spans="1:29" x14ac:dyDescent="0.25">
      <c r="B10" s="29" t="s">
        <v>20</v>
      </c>
      <c r="C10" s="29" t="s">
        <v>21</v>
      </c>
      <c r="D10" s="29" t="s">
        <v>20</v>
      </c>
      <c r="E10" s="29"/>
      <c r="F10" s="31"/>
      <c r="G10" s="33">
        <f t="shared" ref="G10:AA10" si="0">1+G9*0.004</f>
        <v>1</v>
      </c>
      <c r="H10" s="30">
        <f t="shared" si="0"/>
        <v>1.004</v>
      </c>
      <c r="I10" s="30">
        <f t="shared" si="0"/>
        <v>1.008</v>
      </c>
      <c r="J10" s="30">
        <f t="shared" si="0"/>
        <v>1.012</v>
      </c>
      <c r="K10" s="30">
        <f t="shared" si="0"/>
        <v>1.016</v>
      </c>
      <c r="L10" s="30">
        <f t="shared" si="0"/>
        <v>1.02</v>
      </c>
      <c r="M10" s="30">
        <f t="shared" si="0"/>
        <v>1.024</v>
      </c>
      <c r="N10" s="30">
        <f t="shared" si="0"/>
        <v>1.028</v>
      </c>
      <c r="O10" s="30">
        <f t="shared" si="0"/>
        <v>1.032</v>
      </c>
      <c r="P10" s="30">
        <f t="shared" si="0"/>
        <v>1.036</v>
      </c>
      <c r="Q10" s="30">
        <f t="shared" si="0"/>
        <v>1.04</v>
      </c>
      <c r="R10" s="30">
        <f t="shared" si="0"/>
        <v>1.044</v>
      </c>
      <c r="S10" s="30">
        <f t="shared" si="0"/>
        <v>1.048</v>
      </c>
      <c r="T10" s="30">
        <f t="shared" si="0"/>
        <v>1.052</v>
      </c>
      <c r="U10" s="30">
        <f t="shared" si="0"/>
        <v>1.056</v>
      </c>
      <c r="V10" s="30">
        <f t="shared" si="0"/>
        <v>1.06</v>
      </c>
      <c r="W10" s="30">
        <f t="shared" si="0"/>
        <v>1.0640000000000001</v>
      </c>
      <c r="X10" s="30">
        <f t="shared" si="0"/>
        <v>1.0680000000000001</v>
      </c>
      <c r="Y10" s="30">
        <f t="shared" si="0"/>
        <v>1.0720000000000001</v>
      </c>
      <c r="Z10" s="30">
        <f t="shared" si="0"/>
        <v>1.0760000000000001</v>
      </c>
      <c r="AA10" s="34">
        <f t="shared" si="0"/>
        <v>1.08</v>
      </c>
      <c r="AC10" t="s">
        <v>47</v>
      </c>
    </row>
    <row r="11" spans="1:29" x14ac:dyDescent="0.25">
      <c r="B11" s="28" t="s">
        <v>17</v>
      </c>
      <c r="C11" s="28" t="s">
        <v>3</v>
      </c>
      <c r="D11" s="28" t="s">
        <v>22</v>
      </c>
      <c r="E11" s="28"/>
      <c r="F11" s="32"/>
      <c r="G11" s="20">
        <f t="shared" ref="G11:AA11" si="1">$B$4/(G10*$D$7)</f>
        <v>12.732395447351628</v>
      </c>
      <c r="H11" s="9">
        <f t="shared" si="1"/>
        <v>12.681668772262576</v>
      </c>
      <c r="I11" s="9">
        <f t="shared" si="1"/>
        <v>12.631344689832963</v>
      </c>
      <c r="J11" s="9">
        <f t="shared" si="1"/>
        <v>12.581418426236786</v>
      </c>
      <c r="K11" s="9">
        <f t="shared" si="1"/>
        <v>12.531885282826405</v>
      </c>
      <c r="L11" s="9">
        <f t="shared" si="1"/>
        <v>12.482740634658457</v>
      </c>
      <c r="M11" s="9">
        <f t="shared" si="1"/>
        <v>12.433979929054322</v>
      </c>
      <c r="N11" s="9">
        <f t="shared" si="1"/>
        <v>12.385598684194191</v>
      </c>
      <c r="O11" s="9">
        <f t="shared" si="1"/>
        <v>12.337592487743825</v>
      </c>
      <c r="P11" s="9">
        <f t="shared" si="1"/>
        <v>12.289956995513153</v>
      </c>
      <c r="Q11" s="9">
        <f t="shared" si="1"/>
        <v>12.242687930145795</v>
      </c>
      <c r="R11" s="9">
        <f t="shared" si="1"/>
        <v>12.195781079838723</v>
      </c>
      <c r="S11" s="9">
        <f t="shared" si="1"/>
        <v>12.149232297091247</v>
      </c>
      <c r="T11" s="9">
        <f t="shared" si="1"/>
        <v>12.103037497482536</v>
      </c>
      <c r="U11" s="9">
        <f t="shared" si="1"/>
        <v>12.05719265847692</v>
      </c>
      <c r="V11" s="9">
        <f t="shared" si="1"/>
        <v>12.011693818256251</v>
      </c>
      <c r="W11" s="9">
        <f t="shared" si="1"/>
        <v>11.966537074578596</v>
      </c>
      <c r="X11" s="9">
        <f t="shared" si="1"/>
        <v>11.921718583662573</v>
      </c>
      <c r="Y11" s="9">
        <f t="shared" si="1"/>
        <v>11.877234559096667</v>
      </c>
      <c r="Z11" s="9">
        <f t="shared" si="1"/>
        <v>11.833081270772887</v>
      </c>
      <c r="AA11" s="13">
        <f t="shared" si="1"/>
        <v>11.789255043844099</v>
      </c>
    </row>
    <row r="12" spans="1:29" ht="15.75" thickBot="1" x14ac:dyDescent="0.3">
      <c r="D12" s="1"/>
      <c r="E12" s="1"/>
      <c r="F12" s="1"/>
      <c r="G12" s="16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2"/>
      <c r="Z12" s="12"/>
      <c r="AA12" s="17"/>
    </row>
    <row r="13" spans="1:29" x14ac:dyDescent="0.25">
      <c r="A13" s="7" t="s">
        <v>28</v>
      </c>
      <c r="B13" s="37"/>
      <c r="C13" s="28" t="s">
        <v>32</v>
      </c>
      <c r="D13" s="28" t="s">
        <v>30</v>
      </c>
      <c r="E13" s="9" t="s">
        <v>33</v>
      </c>
      <c r="F13" s="1"/>
      <c r="G13" s="16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2"/>
      <c r="Z13" s="12"/>
      <c r="AA13" s="17"/>
    </row>
    <row r="14" spans="1:29" x14ac:dyDescent="0.25">
      <c r="A14" s="8" t="s">
        <v>37</v>
      </c>
      <c r="B14" s="37" t="s">
        <v>26</v>
      </c>
      <c r="C14" s="28" t="s">
        <v>3</v>
      </c>
      <c r="D14" s="28" t="s">
        <v>31</v>
      </c>
      <c r="E14" s="28" t="s">
        <v>3</v>
      </c>
      <c r="G14" s="18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7"/>
    </row>
    <row r="15" spans="1:29" ht="15.75" thickBot="1" x14ac:dyDescent="0.3">
      <c r="A15" s="8" t="s">
        <v>29</v>
      </c>
      <c r="B15" s="38"/>
      <c r="C15" s="39" t="s">
        <v>36</v>
      </c>
      <c r="D15" s="39" t="s">
        <v>35</v>
      </c>
      <c r="E15" s="39" t="s">
        <v>34</v>
      </c>
      <c r="G15" s="35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36"/>
    </row>
    <row r="16" spans="1:29" x14ac:dyDescent="0.25">
      <c r="A16" s="25">
        <v>0</v>
      </c>
      <c r="B16" s="19">
        <f>RADIANS(A16)</f>
        <v>0</v>
      </c>
      <c r="C16" s="10">
        <f>$D$3*TAN(B16)</f>
        <v>0</v>
      </c>
      <c r="D16" s="10">
        <f>2*POWER($D$3,2)*C16/3</f>
        <v>0</v>
      </c>
      <c r="E16" s="10">
        <f>COS(B16)*3*PI()*$D$3/16+SIN(B16)*3*PI()*C16/32</f>
        <v>0.58904862254808621</v>
      </c>
      <c r="F16" s="40"/>
      <c r="G16" s="47">
        <f t="shared" ref="G16:P25" si="2">(-(G$11/2)*SIN($B16)+(G$11-$D$5)*SIN($B16)-$D$6*COS($B16))*$B$4+2*$D16*$E16</f>
        <v>-20</v>
      </c>
      <c r="H16" s="48">
        <f t="shared" si="2"/>
        <v>-20</v>
      </c>
      <c r="I16" s="48">
        <f t="shared" si="2"/>
        <v>-20</v>
      </c>
      <c r="J16" s="48">
        <f t="shared" si="2"/>
        <v>-20</v>
      </c>
      <c r="K16" s="48">
        <f t="shared" si="2"/>
        <v>-20</v>
      </c>
      <c r="L16" s="48">
        <f t="shared" si="2"/>
        <v>-20</v>
      </c>
      <c r="M16" s="48">
        <f t="shared" si="2"/>
        <v>-20</v>
      </c>
      <c r="N16" s="48">
        <f t="shared" si="2"/>
        <v>-20</v>
      </c>
      <c r="O16" s="48">
        <f t="shared" si="2"/>
        <v>-20</v>
      </c>
      <c r="P16" s="48">
        <f t="shared" si="2"/>
        <v>-20</v>
      </c>
      <c r="Q16" s="48">
        <f t="shared" ref="Q16:AA25" si="3">(-(Q$11/2)*SIN($B16)+(Q$11-$D$5)*SIN($B16)-$D$6*COS($B16))*$B$4+2*$D16*$E16</f>
        <v>-20</v>
      </c>
      <c r="R16" s="48">
        <f t="shared" si="3"/>
        <v>-20</v>
      </c>
      <c r="S16" s="48">
        <f t="shared" si="3"/>
        <v>-20</v>
      </c>
      <c r="T16" s="48">
        <f t="shared" si="3"/>
        <v>-20</v>
      </c>
      <c r="U16" s="48">
        <f t="shared" si="3"/>
        <v>-20</v>
      </c>
      <c r="V16" s="48">
        <f t="shared" si="3"/>
        <v>-20</v>
      </c>
      <c r="W16" s="48">
        <f t="shared" si="3"/>
        <v>-20</v>
      </c>
      <c r="X16" s="48">
        <f t="shared" si="3"/>
        <v>-20</v>
      </c>
      <c r="Y16" s="48">
        <f t="shared" si="3"/>
        <v>-20</v>
      </c>
      <c r="Z16" s="48">
        <f t="shared" si="3"/>
        <v>-20</v>
      </c>
      <c r="AA16" s="49">
        <f t="shared" si="3"/>
        <v>-20</v>
      </c>
    </row>
    <row r="17" spans="1:27" x14ac:dyDescent="0.25">
      <c r="A17" s="26">
        <v>1</v>
      </c>
      <c r="B17" s="20">
        <f t="shared" ref="B17:B61" si="4">RADIANS(A17)</f>
        <v>1.7453292519943295E-2</v>
      </c>
      <c r="C17" s="9">
        <f t="shared" ref="C17:C61" si="5">$D$3*TAN(B17)</f>
        <v>1.7455064928217585E-2</v>
      </c>
      <c r="D17" s="9">
        <f t="shared" ref="D17:D61" si="6">2*POWER($D$3,2)*C17/3</f>
        <v>1.1636709952145058E-2</v>
      </c>
      <c r="E17" s="9">
        <f t="shared" ref="E17:E61" si="7">COS(B17)*3*PI()*$D$3/16+SIN(B17)*3*PI()*C17/32</f>
        <v>0.58904862938113833</v>
      </c>
      <c r="F17" s="17"/>
      <c r="G17" s="50">
        <f t="shared" si="2"/>
        <v>-19.029507209140917</v>
      </c>
      <c r="H17" s="51">
        <f t="shared" si="2"/>
        <v>-19.047213260158237</v>
      </c>
      <c r="I17" s="51">
        <f t="shared" si="2"/>
        <v>-19.064778786961138</v>
      </c>
      <c r="J17" s="51">
        <f t="shared" si="2"/>
        <v>-19.082205455844647</v>
      </c>
      <c r="K17" s="51">
        <f t="shared" si="2"/>
        <v>-19.099494906862933</v>
      </c>
      <c r="L17" s="51">
        <f t="shared" si="2"/>
        <v>-19.116648754343821</v>
      </c>
      <c r="M17" s="51">
        <f t="shared" si="2"/>
        <v>-19.133668587391259</v>
      </c>
      <c r="N17" s="51">
        <f t="shared" si="2"/>
        <v>-19.150555970376075</v>
      </c>
      <c r="O17" s="51">
        <f t="shared" si="2"/>
        <v>-19.167312443415273</v>
      </c>
      <c r="P17" s="51">
        <f t="shared" si="2"/>
        <v>-19.183939522840269</v>
      </c>
      <c r="Q17" s="51">
        <f t="shared" si="3"/>
        <v>-19.200438701654303</v>
      </c>
      <c r="R17" s="51">
        <f t="shared" si="3"/>
        <v>-19.216811449979335</v>
      </c>
      <c r="S17" s="51">
        <f t="shared" si="3"/>
        <v>-19.233059215492734</v>
      </c>
      <c r="T17" s="51">
        <f t="shared" si="3"/>
        <v>-19.249183423853932</v>
      </c>
      <c r="U17" s="51">
        <f t="shared" si="3"/>
        <v>-19.265185479121492</v>
      </c>
      <c r="V17" s="51">
        <f t="shared" si="3"/>
        <v>-19.281066764160613</v>
      </c>
      <c r="W17" s="51">
        <f t="shared" si="3"/>
        <v>-19.296828641041547</v>
      </c>
      <c r="X17" s="51">
        <f t="shared" si="3"/>
        <v>-19.312472451428988</v>
      </c>
      <c r="Y17" s="51">
        <f t="shared" si="3"/>
        <v>-19.327999516962795</v>
      </c>
      <c r="Z17" s="51">
        <f t="shared" si="3"/>
        <v>-19.343411139630181</v>
      </c>
      <c r="AA17" s="52">
        <f t="shared" si="3"/>
        <v>-19.358708602129656</v>
      </c>
    </row>
    <row r="18" spans="1:27" x14ac:dyDescent="0.25">
      <c r="A18" s="26">
        <v>2</v>
      </c>
      <c r="B18" s="20">
        <f t="shared" si="4"/>
        <v>3.4906585039886591E-2</v>
      </c>
      <c r="C18" s="9">
        <f t="shared" si="5"/>
        <v>3.492076949174773E-2</v>
      </c>
      <c r="D18" s="9">
        <f t="shared" si="6"/>
        <v>2.3280512994498487E-2</v>
      </c>
      <c r="E18" s="9">
        <f t="shared" si="7"/>
        <v>0.5890487319102401</v>
      </c>
      <c r="F18" s="17"/>
      <c r="G18" s="50">
        <f t="shared" si="2"/>
        <v>-18.053205308971123</v>
      </c>
      <c r="H18" s="51">
        <f t="shared" si="2"/>
        <v>-18.088612017571105</v>
      </c>
      <c r="I18" s="51">
        <f t="shared" si="2"/>
        <v>-18.123737720547279</v>
      </c>
      <c r="J18" s="51">
        <f t="shared" si="2"/>
        <v>-18.158585749982141</v>
      </c>
      <c r="K18" s="51">
        <f t="shared" si="2"/>
        <v>-18.193159385484442</v>
      </c>
      <c r="L18" s="51">
        <f t="shared" si="2"/>
        <v>-18.227461855218095</v>
      </c>
      <c r="M18" s="51">
        <f t="shared" si="2"/>
        <v>-18.261496336906962</v>
      </c>
      <c r="N18" s="51">
        <f t="shared" si="2"/>
        <v>-18.295265958816142</v>
      </c>
      <c r="O18" s="51">
        <f t="shared" si="2"/>
        <v>-18.328773800710525</v>
      </c>
      <c r="P18" s="51">
        <f t="shared" si="2"/>
        <v>-18.36202289479105</v>
      </c>
      <c r="Q18" s="51">
        <f t="shared" si="3"/>
        <v>-18.395016226609421</v>
      </c>
      <c r="R18" s="51">
        <f t="shared" si="3"/>
        <v>-18.427756735961747</v>
      </c>
      <c r="S18" s="51">
        <f t="shared" si="3"/>
        <v>-18.460247317761766</v>
      </c>
      <c r="T18" s="51">
        <f t="shared" si="3"/>
        <v>-18.492490822894105</v>
      </c>
      <c r="U18" s="51">
        <f t="shared" si="3"/>
        <v>-18.524490059048169</v>
      </c>
      <c r="V18" s="51">
        <f t="shared" si="3"/>
        <v>-18.556247791533146</v>
      </c>
      <c r="W18" s="51">
        <f t="shared" si="3"/>
        <v>-18.587766744074628</v>
      </c>
      <c r="X18" s="51">
        <f t="shared" si="3"/>
        <v>-18.619049599593321</v>
      </c>
      <c r="Y18" s="51">
        <f t="shared" si="3"/>
        <v>-18.650099000966357</v>
      </c>
      <c r="Z18" s="51">
        <f t="shared" si="3"/>
        <v>-18.680917551771564</v>
      </c>
      <c r="AA18" s="52">
        <f t="shared" si="3"/>
        <v>-18.711507817015253</v>
      </c>
    </row>
    <row r="19" spans="1:27" x14ac:dyDescent="0.25">
      <c r="A19" s="26">
        <v>3</v>
      </c>
      <c r="B19" s="20">
        <f t="shared" si="4"/>
        <v>5.235987755982989E-2</v>
      </c>
      <c r="C19" s="9">
        <f t="shared" si="5"/>
        <v>5.240777928304121E-2</v>
      </c>
      <c r="D19" s="9">
        <f t="shared" si="6"/>
        <v>3.4938519522027471E-2</v>
      </c>
      <c r="E19" s="9">
        <f t="shared" si="7"/>
        <v>0.58904917647541943</v>
      </c>
      <c r="F19" s="17"/>
      <c r="G19" s="50">
        <f t="shared" si="2"/>
        <v>-17.071379111367762</v>
      </c>
      <c r="H19" s="51">
        <f t="shared" si="2"/>
        <v>-17.124475692323973</v>
      </c>
      <c r="I19" s="51">
        <f t="shared" si="2"/>
        <v>-17.177150871844024</v>
      </c>
      <c r="J19" s="51">
        <f t="shared" si="2"/>
        <v>-17.229409646782887</v>
      </c>
      <c r="K19" s="51">
        <f t="shared" si="2"/>
        <v>-17.281256935304913</v>
      </c>
      <c r="L19" s="51">
        <f t="shared" si="2"/>
        <v>-17.332697578426764</v>
      </c>
      <c r="M19" s="51">
        <f t="shared" si="2"/>
        <v>-17.383736341524227</v>
      </c>
      <c r="N19" s="51">
        <f t="shared" si="2"/>
        <v>-17.434377915803804</v>
      </c>
      <c r="O19" s="51">
        <f t="shared" si="2"/>
        <v>-17.484626919740133</v>
      </c>
      <c r="P19" s="51">
        <f t="shared" si="2"/>
        <v>-17.534487900480045</v>
      </c>
      <c r="Q19" s="51">
        <f t="shared" si="3"/>
        <v>-17.583965335214263</v>
      </c>
      <c r="R19" s="51">
        <f t="shared" si="3"/>
        <v>-17.633063632517569</v>
      </c>
      <c r="S19" s="51">
        <f t="shared" si="3"/>
        <v>-17.681787133658251</v>
      </c>
      <c r="T19" s="51">
        <f t="shared" si="3"/>
        <v>-17.730140113877713</v>
      </c>
      <c r="U19" s="51">
        <f t="shared" si="3"/>
        <v>-17.778126783640968</v>
      </c>
      <c r="V19" s="51">
        <f t="shared" si="3"/>
        <v>-17.825751289858839</v>
      </c>
      <c r="W19" s="51">
        <f t="shared" si="3"/>
        <v>-17.873017717082593</v>
      </c>
      <c r="X19" s="51">
        <f t="shared" si="3"/>
        <v>-17.919930088671709</v>
      </c>
      <c r="Y19" s="51">
        <f t="shared" si="3"/>
        <v>-17.966492367935533</v>
      </c>
      <c r="Z19" s="51">
        <f t="shared" si="3"/>
        <v>-18.012708459249442</v>
      </c>
      <c r="AA19" s="52">
        <f t="shared" si="3"/>
        <v>-18.058582209146209</v>
      </c>
    </row>
    <row r="20" spans="1:27" x14ac:dyDescent="0.25">
      <c r="A20" s="26">
        <v>4</v>
      </c>
      <c r="B20" s="20">
        <f t="shared" si="4"/>
        <v>6.9813170079773182E-2</v>
      </c>
      <c r="C20" s="9">
        <f t="shared" si="5"/>
        <v>6.9926811943510414E-2</v>
      </c>
      <c r="D20" s="9">
        <f t="shared" si="6"/>
        <v>4.661787462900694E-2</v>
      </c>
      <c r="E20" s="9">
        <f t="shared" si="7"/>
        <v>0.58905037447912134</v>
      </c>
      <c r="F20" s="17"/>
      <c r="G20" s="50">
        <f t="shared" si="2"/>
        <v>-16.084315026546182</v>
      </c>
      <c r="H20" s="51">
        <f t="shared" si="2"/>
        <v>-16.155085306125706</v>
      </c>
      <c r="I20" s="51">
        <f t="shared" si="2"/>
        <v>-16.225293916819677</v>
      </c>
      <c r="J20" s="51">
        <f t="shared" si="2"/>
        <v>-16.294947518733455</v>
      </c>
      <c r="K20" s="51">
        <f t="shared" si="2"/>
        <v>-16.36405266708886</v>
      </c>
      <c r="L20" s="51">
        <f t="shared" si="2"/>
        <v>-16.432615814280698</v>
      </c>
      <c r="M20" s="51">
        <f t="shared" si="2"/>
        <v>-16.500643311885092</v>
      </c>
      <c r="N20" s="51">
        <f t="shared" si="2"/>
        <v>-16.568141412620971</v>
      </c>
      <c r="O20" s="51">
        <f t="shared" si="2"/>
        <v>-16.635116272265876</v>
      </c>
      <c r="P20" s="51">
        <f t="shared" si="2"/>
        <v>-16.701573951527422</v>
      </c>
      <c r="Q20" s="51">
        <f t="shared" si="3"/>
        <v>-16.767520417871573</v>
      </c>
      <c r="R20" s="51">
        <f t="shared" si="3"/>
        <v>-16.832961547308869</v>
      </c>
      <c r="S20" s="51">
        <f t="shared" si="3"/>
        <v>-16.897903126139777</v>
      </c>
      <c r="T20" s="51">
        <f t="shared" si="3"/>
        <v>-16.96235085266018</v>
      </c>
      <c r="U20" s="51">
        <f t="shared" si="3"/>
        <v>-17.026310338828157</v>
      </c>
      <c r="V20" s="51">
        <f t="shared" si="3"/>
        <v>-17.089787111892981</v>
      </c>
      <c r="W20" s="51">
        <f t="shared" si="3"/>
        <v>-17.152786615987392</v>
      </c>
      <c r="X20" s="51">
        <f t="shared" si="3"/>
        <v>-17.215314213684092</v>
      </c>
      <c r="Y20" s="51">
        <f t="shared" si="3"/>
        <v>-17.277375187517382</v>
      </c>
      <c r="Z20" s="51">
        <f t="shared" si="3"/>
        <v>-17.338974741470874</v>
      </c>
      <c r="AA20" s="52">
        <f t="shared" si="3"/>
        <v>-17.400118002432116</v>
      </c>
    </row>
    <row r="21" spans="1:27" x14ac:dyDescent="0.25">
      <c r="A21" s="26">
        <v>5</v>
      </c>
      <c r="B21" s="20">
        <f t="shared" si="4"/>
        <v>8.7266462599716474E-2</v>
      </c>
      <c r="C21" s="9">
        <f t="shared" si="5"/>
        <v>8.7488663525924007E-2</v>
      </c>
      <c r="D21" s="9">
        <f t="shared" si="6"/>
        <v>5.8325775683949338E-2</v>
      </c>
      <c r="E21" s="9">
        <f t="shared" si="7"/>
        <v>0.58905290364600094</v>
      </c>
      <c r="F21" s="17"/>
      <c r="G21" s="50">
        <f t="shared" si="2"/>
        <v>-15.092300932901823</v>
      </c>
      <c r="H21" s="51">
        <f t="shared" si="2"/>
        <v>-15.180723353791931</v>
      </c>
      <c r="I21" s="51">
        <f t="shared" si="2"/>
        <v>-15.268444009436879</v>
      </c>
      <c r="J21" s="51">
        <f t="shared" si="2"/>
        <v>-15.355471221163681</v>
      </c>
      <c r="K21" s="51">
        <f t="shared" si="2"/>
        <v>-15.441813179254842</v>
      </c>
      <c r="L21" s="51">
        <f t="shared" si="2"/>
        <v>-15.527477945517836</v>
      </c>
      <c r="M21" s="51">
        <f t="shared" si="2"/>
        <v>-15.612473455794406</v>
      </c>
      <c r="N21" s="51">
        <f t="shared" si="2"/>
        <v>-15.696807522411223</v>
      </c>
      <c r="O21" s="51">
        <f t="shared" si="2"/>
        <v>-15.780487836573657</v>
      </c>
      <c r="P21" s="51">
        <f t="shared" si="2"/>
        <v>-15.86352197070395</v>
      </c>
      <c r="Q21" s="51">
        <f t="shared" si="3"/>
        <v>-15.945917380725541</v>
      </c>
      <c r="R21" s="51">
        <f t="shared" si="3"/>
        <v>-16.027681408294868</v>
      </c>
      <c r="S21" s="51">
        <f t="shared" si="3"/>
        <v>-16.108821282981978</v>
      </c>
      <c r="T21" s="51">
        <f t="shared" si="3"/>
        <v>-16.189344124401504</v>
      </c>
      <c r="U21" s="51">
        <f t="shared" si="3"/>
        <v>-16.269256944295133</v>
      </c>
      <c r="V21" s="51">
        <f t="shared" si="3"/>
        <v>-16.348566648566923</v>
      </c>
      <c r="W21" s="51">
        <f t="shared" si="3"/>
        <v>-16.427280039272752</v>
      </c>
      <c r="X21" s="51">
        <f t="shared" si="3"/>
        <v>-16.505403816565057</v>
      </c>
      <c r="Y21" s="51">
        <f t="shared" si="3"/>
        <v>-16.582944580593988</v>
      </c>
      <c r="Z21" s="51">
        <f t="shared" si="3"/>
        <v>-16.659908833366199</v>
      </c>
      <c r="AA21" s="52">
        <f t="shared" si="3"/>
        <v>-16.736302980562321</v>
      </c>
    </row>
    <row r="22" spans="1:27" x14ac:dyDescent="0.25">
      <c r="A22" s="26">
        <v>6</v>
      </c>
      <c r="B22" s="20">
        <f t="shared" si="4"/>
        <v>0.10471975511965978</v>
      </c>
      <c r="C22" s="9">
        <f t="shared" si="5"/>
        <v>0.10510423526567647</v>
      </c>
      <c r="D22" s="9">
        <f t="shared" si="6"/>
        <v>7.0069490177117652E-2</v>
      </c>
      <c r="E22" s="9">
        <f t="shared" si="7"/>
        <v>0.58905750979908922</v>
      </c>
      <c r="F22" s="17"/>
      <c r="G22" s="50">
        <f t="shared" si="2"/>
        <v>-14.095626045548249</v>
      </c>
      <c r="H22" s="51">
        <f t="shared" si="2"/>
        <v>-14.201673673422976</v>
      </c>
      <c r="I22" s="51">
        <f t="shared" si="2"/>
        <v>-14.306879653457417</v>
      </c>
      <c r="J22" s="51">
        <f t="shared" si="2"/>
        <v>-14.411253965665502</v>
      </c>
      <c r="K22" s="51">
        <f t="shared" si="2"/>
        <v>-14.514806432895572</v>
      </c>
      <c r="L22" s="51">
        <f t="shared" si="2"/>
        <v>-14.617546723912071</v>
      </c>
      <c r="M22" s="51">
        <f t="shared" si="2"/>
        <v>-14.719484356405006</v>
      </c>
      <c r="N22" s="51">
        <f t="shared" si="2"/>
        <v>-14.820628699929118</v>
      </c>
      <c r="O22" s="51">
        <f t="shared" si="2"/>
        <v>-14.920988978774753</v>
      </c>
      <c r="P22" s="51">
        <f t="shared" si="2"/>
        <v>-15.020574274772164</v>
      </c>
      <c r="Q22" s="51">
        <f t="shared" si="3"/>
        <v>-15.119393530031124</v>
      </c>
      <c r="R22" s="51">
        <f t="shared" si="3"/>
        <v>-15.217455549617609</v>
      </c>
      <c r="S22" s="51">
        <f t="shared" si="3"/>
        <v>-15.314769004169078</v>
      </c>
      <c r="T22" s="51">
        <f t="shared" si="3"/>
        <v>-15.411342432450196</v>
      </c>
      <c r="U22" s="51">
        <f t="shared" si="3"/>
        <v>-15.507184243850393</v>
      </c>
      <c r="V22" s="51">
        <f t="shared" si="3"/>
        <v>-15.602302720824936</v>
      </c>
      <c r="W22" s="51">
        <f t="shared" si="3"/>
        <v>-15.696706021280868</v>
      </c>
      <c r="X22" s="51">
        <f t="shared" si="3"/>
        <v>-15.790402180909412</v>
      </c>
      <c r="Y22" s="51">
        <f t="shared" si="3"/>
        <v>-15.883399115466105</v>
      </c>
      <c r="Z22" s="51">
        <f t="shared" si="3"/>
        <v>-15.975704623000071</v>
      </c>
      <c r="AA22" s="52">
        <f t="shared" si="3"/>
        <v>-16.067326386033788</v>
      </c>
    </row>
    <row r="23" spans="1:27" x14ac:dyDescent="0.25">
      <c r="A23" s="26">
        <v>7</v>
      </c>
      <c r="B23" s="20">
        <f t="shared" si="4"/>
        <v>0.12217304763960307</v>
      </c>
      <c r="C23" s="9">
        <f t="shared" si="5"/>
        <v>0.1227845609029046</v>
      </c>
      <c r="D23" s="9">
        <f t="shared" si="6"/>
        <v>8.1856373935269733E-2</v>
      </c>
      <c r="E23" s="9">
        <f t="shared" si="7"/>
        <v>0.58906510916496091</v>
      </c>
      <c r="F23" s="17"/>
      <c r="G23" s="50">
        <f t="shared" si="2"/>
        <v>-13.09458078329124</v>
      </c>
      <c r="H23" s="51">
        <f t="shared" si="2"/>
        <v>-13.218221315015827</v>
      </c>
      <c r="I23" s="51">
        <f t="shared" si="2"/>
        <v>-13.340880572679092</v>
      </c>
      <c r="J23" s="51">
        <f t="shared" si="2"/>
        <v>-13.462570191941859</v>
      </c>
      <c r="K23" s="51">
        <f t="shared" si="2"/>
        <v>-13.583301625226182</v>
      </c>
      <c r="L23" s="51">
        <f t="shared" si="2"/>
        <v>-13.703086145308278</v>
      </c>
      <c r="M23" s="51">
        <f t="shared" si="2"/>
        <v>-13.821934848827235</v>
      </c>
      <c r="N23" s="51">
        <f t="shared" si="2"/>
        <v>-13.939858659711787</v>
      </c>
      <c r="O23" s="51">
        <f t="shared" si="2"/>
        <v>-14.056868332527484</v>
      </c>
      <c r="P23" s="51">
        <f t="shared" si="2"/>
        <v>-14.172974455746143</v>
      </c>
      <c r="Q23" s="51">
        <f t="shared" si="3"/>
        <v>-14.288187454940037</v>
      </c>
      <c r="R23" s="51">
        <f t="shared" si="3"/>
        <v>-14.40251759590257</v>
      </c>
      <c r="S23" s="51">
        <f t="shared" si="3"/>
        <v>-14.515974987697444</v>
      </c>
      <c r="T23" s="51">
        <f t="shared" si="3"/>
        <v>-14.628569585638363</v>
      </c>
      <c r="U23" s="51">
        <f t="shared" si="3"/>
        <v>-14.740311194200945</v>
      </c>
      <c r="V23" s="51">
        <f t="shared" si="3"/>
        <v>-14.851209469868715</v>
      </c>
      <c r="W23" s="51">
        <f t="shared" si="3"/>
        <v>-14.961273923914927</v>
      </c>
      <c r="X23" s="51">
        <f t="shared" si="3"/>
        <v>-15.070513925121835</v>
      </c>
      <c r="Y23" s="51">
        <f t="shared" si="3"/>
        <v>-15.178938702439138</v>
      </c>
      <c r="Z23" s="51">
        <f t="shared" si="3"/>
        <v>-15.286557347583082</v>
      </c>
      <c r="AA23" s="52">
        <f t="shared" si="3"/>
        <v>-15.393378817577808</v>
      </c>
    </row>
    <row r="24" spans="1:27" x14ac:dyDescent="0.25">
      <c r="A24" s="26">
        <v>8</v>
      </c>
      <c r="B24" s="20">
        <f t="shared" si="4"/>
        <v>0.13962634015954636</v>
      </c>
      <c r="C24" s="9">
        <f t="shared" si="5"/>
        <v>0.14054083470239145</v>
      </c>
      <c r="D24" s="9">
        <f t="shared" si="6"/>
        <v>9.3693889801594307E-2</v>
      </c>
      <c r="E24" s="9">
        <f t="shared" si="7"/>
        <v>0.58907679122437262</v>
      </c>
      <c r="F24" s="17"/>
      <c r="G24" s="50">
        <f t="shared" si="2"/>
        <v>-12.089456633766279</v>
      </c>
      <c r="H24" s="51">
        <f t="shared" si="2"/>
        <v>-12.23065240723702</v>
      </c>
      <c r="I24" s="51">
        <f t="shared" si="2"/>
        <v>-12.370727579331003</v>
      </c>
      <c r="J24" s="51">
        <f t="shared" si="2"/>
        <v>-12.509695437811597</v>
      </c>
      <c r="K24" s="51">
        <f t="shared" si="2"/>
        <v>-12.647569061186035</v>
      </c>
      <c r="L24" s="51">
        <f t="shared" si="2"/>
        <v>-12.784361322808536</v>
      </c>
      <c r="M24" s="51">
        <f t="shared" si="2"/>
        <v>-12.920084894887101</v>
      </c>
      <c r="N24" s="51">
        <f t="shared" si="2"/>
        <v>-13.054752252396948</v>
      </c>
      <c r="O24" s="51">
        <f t="shared" si="2"/>
        <v>-13.188375676902865</v>
      </c>
      <c r="P24" s="51">
        <f t="shared" si="2"/>
        <v>-13.3209672602929</v>
      </c>
      <c r="Q24" s="51">
        <f t="shared" si="3"/>
        <v>-13.452538908426085</v>
      </c>
      <c r="R24" s="51">
        <f t="shared" si="3"/>
        <v>-13.583102344696183</v>
      </c>
      <c r="S24" s="51">
        <f t="shared" si="3"/>
        <v>-13.712669113513831</v>
      </c>
      <c r="T24" s="51">
        <f t="shared" si="3"/>
        <v>-13.841250583709295</v>
      </c>
      <c r="U24" s="51">
        <f t="shared" si="3"/>
        <v>-13.968857951857828</v>
      </c>
      <c r="V24" s="51">
        <f t="shared" si="3"/>
        <v>-14.095502245529765</v>
      </c>
      <c r="W24" s="51">
        <f t="shared" si="3"/>
        <v>-14.221194326467327</v>
      </c>
      <c r="X24" s="51">
        <f t="shared" si="3"/>
        <v>-14.345944893689996</v>
      </c>
      <c r="Y24" s="51">
        <f t="shared" si="3"/>
        <v>-14.469764486530412</v>
      </c>
      <c r="Z24" s="51">
        <f t="shared" si="3"/>
        <v>-14.592663487602501</v>
      </c>
      <c r="AA24" s="52">
        <f t="shared" si="3"/>
        <v>-14.714652125703678</v>
      </c>
    </row>
    <row r="25" spans="1:27" x14ac:dyDescent="0.25">
      <c r="A25" s="26">
        <v>9</v>
      </c>
      <c r="B25" s="20">
        <f t="shared" si="4"/>
        <v>0.15707963267948966</v>
      </c>
      <c r="C25" s="9">
        <f t="shared" si="5"/>
        <v>0.15838444032453627</v>
      </c>
      <c r="D25" s="9">
        <f t="shared" si="6"/>
        <v>0.10558962688302419</v>
      </c>
      <c r="E25" s="9">
        <f t="shared" si="7"/>
        <v>0.5890938221288845</v>
      </c>
      <c r="F25" s="17"/>
      <c r="G25" s="50">
        <f t="shared" si="2"/>
        <v>-11.080546016451102</v>
      </c>
      <c r="H25" s="51">
        <f t="shared" si="2"/>
        <v>-11.239254022067616</v>
      </c>
      <c r="I25" s="51">
        <f t="shared" si="2"/>
        <v>-11.396702440337961</v>
      </c>
      <c r="J25" s="51">
        <f t="shared" si="2"/>
        <v>-11.552906207080461</v>
      </c>
      <c r="K25" s="51">
        <f t="shared" si="2"/>
        <v>-11.707880022903749</v>
      </c>
      <c r="L25" s="51">
        <f t="shared" si="2"/>
        <v>-11.861638357818606</v>
      </c>
      <c r="M25" s="51">
        <f t="shared" si="2"/>
        <v>-12.014195455741948</v>
      </c>
      <c r="N25" s="51">
        <f t="shared" si="2"/>
        <v>-12.165565338895457</v>
      </c>
      <c r="O25" s="51">
        <f t="shared" si="2"/>
        <v>-12.315761812102043</v>
      </c>
      <c r="P25" s="51">
        <f t="shared" si="2"/>
        <v>-12.4647984669827</v>
      </c>
      <c r="Q25" s="51">
        <f t="shared" si="3"/>
        <v>-12.612688686056593</v>
      </c>
      <c r="R25" s="51">
        <f t="shared" si="3"/>
        <v>-12.759445646746768</v>
      </c>
      <c r="S25" s="51">
        <f t="shared" si="3"/>
        <v>-12.905082325294273</v>
      </c>
      <c r="T25" s="51">
        <f t="shared" si="3"/>
        <v>-13.049611500582863</v>
      </c>
      <c r="U25" s="51">
        <f t="shared" si="3"/>
        <v>-13.193045757876849</v>
      </c>
      <c r="V25" s="51">
        <f t="shared" si="3"/>
        <v>-13.335397492474268</v>
      </c>
      <c r="W25" s="51">
        <f t="shared" si="3"/>
        <v>-13.476678913277729</v>
      </c>
      <c r="X25" s="51">
        <f t="shared" si="3"/>
        <v>-13.616902046284896</v>
      </c>
      <c r="Y25" s="51">
        <f t="shared" si="3"/>
        <v>-13.756078738000973</v>
      </c>
      <c r="Z25" s="51">
        <f t="shared" si="3"/>
        <v>-13.894220658774925</v>
      </c>
      <c r="AA25" s="52">
        <f t="shared" si="3"/>
        <v>-14.031339306061659</v>
      </c>
    </row>
    <row r="26" spans="1:27" x14ac:dyDescent="0.25">
      <c r="A26" s="26">
        <v>10</v>
      </c>
      <c r="B26" s="20">
        <f t="shared" si="4"/>
        <v>0.17453292519943295</v>
      </c>
      <c r="C26" s="9">
        <f t="shared" si="5"/>
        <v>0.17632698070846498</v>
      </c>
      <c r="D26" s="9">
        <f t="shared" si="6"/>
        <v>0.11755132047230998</v>
      </c>
      <c r="E26" s="9">
        <f t="shared" si="7"/>
        <v>0.58911764870824257</v>
      </c>
      <c r="F26" s="17"/>
      <c r="G26" s="50">
        <f t="shared" ref="G26:P35" si="8">(-(G$11/2)*SIN($B26)+(G$11-$D$5)*SIN($B26)-$D$6*COS($B26))*$B$4+2*$D26*$E26</f>
        <v>-10.068142143245227</v>
      </c>
      <c r="H26" s="51">
        <f t="shared" si="8"/>
        <v>-10.244314037011558</v>
      </c>
      <c r="I26" s="51">
        <f t="shared" si="8"/>
        <v>-10.419087741144811</v>
      </c>
      <c r="J26" s="51">
        <f t="shared" si="8"/>
        <v>-10.592479834968705</v>
      </c>
      <c r="K26" s="51">
        <f t="shared" si="8"/>
        <v>-10.76450663671525</v>
      </c>
      <c r="L26" s="51">
        <f t="shared" si="8"/>
        <v>-10.935184208644182</v>
      </c>
      <c r="M26" s="51">
        <f t="shared" si="8"/>
        <v>-11.104528362042421</v>
      </c>
      <c r="N26" s="51">
        <f t="shared" si="8"/>
        <v>-11.272554662106804</v>
      </c>
      <c r="O26" s="51">
        <f t="shared" si="8"/>
        <v>-11.439278432713341</v>
      </c>
      <c r="P26" s="51">
        <f t="shared" si="8"/>
        <v>-11.60471476107581</v>
      </c>
      <c r="Q26" s="51">
        <f t="shared" ref="Q26:AA35" si="9">(-(Q$11/2)*SIN($B26)+(Q$11-$D$5)*SIN($B26)-$D$6*COS($B26))*$B$4+2*$D26*$E26</f>
        <v>-11.768878502297023</v>
      </c>
      <c r="R26" s="51">
        <f t="shared" si="9"/>
        <v>-11.931784283815404</v>
      </c>
      <c r="S26" s="51">
        <f t="shared" si="9"/>
        <v>-12.093446509749651</v>
      </c>
      <c r="T26" s="51">
        <f t="shared" si="9"/>
        <v>-12.253879365144485</v>
      </c>
      <c r="U26" s="51">
        <f t="shared" si="9"/>
        <v>-12.413096820119669</v>
      </c>
      <c r="V26" s="51">
        <f t="shared" si="9"/>
        <v>-12.571112633925228</v>
      </c>
      <c r="W26" s="51">
        <f t="shared" si="9"/>
        <v>-12.727940358905173</v>
      </c>
      <c r="X26" s="51">
        <f t="shared" si="9"/>
        <v>-12.883593344372162</v>
      </c>
      <c r="Y26" s="51">
        <f t="shared" si="9"/>
        <v>-13.038084740395382</v>
      </c>
      <c r="Z26" s="51">
        <f t="shared" si="9"/>
        <v>-13.191427501503917</v>
      </c>
      <c r="AA26" s="52">
        <f t="shared" si="9"/>
        <v>-13.343634390307944</v>
      </c>
    </row>
    <row r="27" spans="1:27" x14ac:dyDescent="0.25">
      <c r="A27" s="26">
        <v>11</v>
      </c>
      <c r="B27" s="20">
        <f t="shared" si="4"/>
        <v>0.19198621771937624</v>
      </c>
      <c r="C27" s="9">
        <f t="shared" si="5"/>
        <v>0.19438030913771848</v>
      </c>
      <c r="D27" s="9">
        <f t="shared" si="6"/>
        <v>0.12958687275847899</v>
      </c>
      <c r="E27" s="9">
        <f t="shared" si="7"/>
        <v>0.58914990309785598</v>
      </c>
      <c r="F27" s="17"/>
      <c r="G27" s="50">
        <f t="shared" si="8"/>
        <v>-9.0525388762842791</v>
      </c>
      <c r="H27" s="51">
        <f t="shared" si="8"/>
        <v>-9.2461209945349605</v>
      </c>
      <c r="I27" s="51">
        <f t="shared" si="8"/>
        <v>-9.4381667467677861</v>
      </c>
      <c r="J27" s="51">
        <f t="shared" si="8"/>
        <v>-9.6286943507616041</v>
      </c>
      <c r="K27" s="51">
        <f t="shared" si="8"/>
        <v>-9.8177217374011523</v>
      </c>
      <c r="L27" s="51">
        <f t="shared" si="8"/>
        <v>-10.005266556302344</v>
      </c>
      <c r="M27" s="51">
        <f t="shared" si="8"/>
        <v>-10.19134618130588</v>
      </c>
      <c r="N27" s="51">
        <f t="shared" si="8"/>
        <v>-10.375977715842444</v>
      </c>
      <c r="O27" s="51">
        <f t="shared" si="8"/>
        <v>-10.559177998173306</v>
      </c>
      <c r="P27" s="51">
        <f t="shared" si="8"/>
        <v>-10.740963606509341</v>
      </c>
      <c r="Q27" s="51">
        <f t="shared" si="9"/>
        <v>-10.921350864012018</v>
      </c>
      <c r="R27" s="51">
        <f t="shared" si="9"/>
        <v>-11.100355843679433</v>
      </c>
      <c r="S27" s="51">
        <f t="shared" si="9"/>
        <v>-11.27799437312037</v>
      </c>
      <c r="T27" s="51">
        <f t="shared" si="9"/>
        <v>-11.454282039219548</v>
      </c>
      <c r="U27" s="51">
        <f t="shared" si="9"/>
        <v>-11.629234192696769</v>
      </c>
      <c r="V27" s="51">
        <f t="shared" si="9"/>
        <v>-11.802865952562842</v>
      </c>
      <c r="W27" s="51">
        <f t="shared" si="9"/>
        <v>-11.975192210475027</v>
      </c>
      <c r="X27" s="51">
        <f t="shared" si="9"/>
        <v>-12.146227634994615</v>
      </c>
      <c r="Y27" s="51">
        <f t="shared" si="9"/>
        <v>-12.315986675749135</v>
      </c>
      <c r="Z27" s="51">
        <f t="shared" si="9"/>
        <v>-12.484483567501767</v>
      </c>
      <c r="AA27" s="52">
        <f t="shared" si="9"/>
        <v>-12.651732334130292</v>
      </c>
    </row>
    <row r="28" spans="1:27" x14ac:dyDescent="0.25">
      <c r="A28" s="26">
        <v>12</v>
      </c>
      <c r="B28" s="20">
        <f t="shared" si="4"/>
        <v>0.20943951023931956</v>
      </c>
      <c r="C28" s="9">
        <f t="shared" si="5"/>
        <v>0.21255656167002213</v>
      </c>
      <c r="D28" s="9">
        <f t="shared" si="6"/>
        <v>0.14170437444668141</v>
      </c>
      <c r="E28" s="9">
        <f t="shared" si="7"/>
        <v>0.58919240802060013</v>
      </c>
      <c r="F28" s="17"/>
      <c r="G28" s="50">
        <f t="shared" si="8"/>
        <v>-8.0340305826290308</v>
      </c>
      <c r="H28" s="51">
        <f t="shared" si="8"/>
        <v>-8.2449639583755889</v>
      </c>
      <c r="I28" s="51">
        <f t="shared" si="8"/>
        <v>-8.4542232597114513</v>
      </c>
      <c r="J28" s="51">
        <f t="shared" si="8"/>
        <v>-8.6618283373213405</v>
      </c>
      <c r="K28" s="51">
        <f t="shared" si="8"/>
        <v>-8.8677987292807607</v>
      </c>
      <c r="L28" s="51">
        <f t="shared" si="8"/>
        <v>-9.0721536671855922</v>
      </c>
      <c r="M28" s="51">
        <f t="shared" si="8"/>
        <v>-9.2749120821380409</v>
      </c>
      <c r="N28" s="51">
        <f t="shared" si="8"/>
        <v>-9.4760926105928061</v>
      </c>
      <c r="O28" s="51">
        <f t="shared" si="8"/>
        <v>-9.6757136000673043</v>
      </c>
      <c r="P28" s="51">
        <f t="shared" si="8"/>
        <v>-9.8737931147196072</v>
      </c>
      <c r="Q28" s="51">
        <f t="shared" si="9"/>
        <v>-10.070348940797665</v>
      </c>
      <c r="R28" s="51">
        <f t="shared" si="9"/>
        <v>-10.265398591963242</v>
      </c>
      <c r="S28" s="51">
        <f t="shared" si="9"/>
        <v>-10.458959314493972</v>
      </c>
      <c r="T28" s="51">
        <f t="shared" si="9"/>
        <v>-10.651048092366658</v>
      </c>
      <c r="U28" s="51">
        <f t="shared" si="9"/>
        <v>-10.841681652225173</v>
      </c>
      <c r="V28" s="51">
        <f t="shared" si="9"/>
        <v>-11.0308764682357</v>
      </c>
      <c r="W28" s="51">
        <f t="shared" si="9"/>
        <v>-11.218648766832604</v>
      </c>
      <c r="X28" s="51">
        <f t="shared" si="9"/>
        <v>-11.405014531357629</v>
      </c>
      <c r="Y28" s="51">
        <f t="shared" si="9"/>
        <v>-11.58998950659514</v>
      </c>
      <c r="Z28" s="51">
        <f t="shared" si="9"/>
        <v>-11.773589203206372</v>
      </c>
      <c r="AA28" s="52">
        <f t="shared" si="9"/>
        <v>-11.955828902064914</v>
      </c>
    </row>
    <row r="29" spans="1:27" x14ac:dyDescent="0.25">
      <c r="A29" s="26">
        <v>13</v>
      </c>
      <c r="B29" s="20">
        <f t="shared" si="4"/>
        <v>0.22689280275926285</v>
      </c>
      <c r="C29" s="9">
        <f t="shared" si="5"/>
        <v>0.23086819112556312</v>
      </c>
      <c r="D29" s="9">
        <f t="shared" si="6"/>
        <v>0.15391212741704208</v>
      </c>
      <c r="E29" s="9">
        <f t="shared" si="7"/>
        <v>0.58924718276248611</v>
      </c>
      <c r="F29" s="17"/>
      <c r="G29" s="50">
        <f t="shared" si="8"/>
        <v>-7.0129119854352444</v>
      </c>
      <c r="H29" s="51">
        <f t="shared" si="8"/>
        <v>-7.2411323663280696</v>
      </c>
      <c r="I29" s="51">
        <f t="shared" si="8"/>
        <v>-7.4675414743566497</v>
      </c>
      <c r="J29" s="51">
        <f t="shared" si="8"/>
        <v>-7.6921607870648527</v>
      </c>
      <c r="K29" s="51">
        <f t="shared" si="8"/>
        <v>-7.9150114437674661</v>
      </c>
      <c r="L29" s="51">
        <f t="shared" si="8"/>
        <v>-8.1361142521822334</v>
      </c>
      <c r="M29" s="51">
        <f t="shared" si="8"/>
        <v>-8.3554896949062414</v>
      </c>
      <c r="N29" s="51">
        <f t="shared" si="8"/>
        <v>-8.573157935741353</v>
      </c>
      <c r="O29" s="51">
        <f t="shared" si="8"/>
        <v>-8.7891388258723175</v>
      </c>
      <c r="P29" s="51">
        <f t="shared" si="8"/>
        <v>-9.0034519099018979</v>
      </c>
      <c r="Q29" s="51">
        <f t="shared" si="9"/>
        <v>-9.2161164317466255</v>
      </c>
      <c r="R29" s="51">
        <f t="shared" si="9"/>
        <v>-9.4271513403971436</v>
      </c>
      <c r="S29" s="51">
        <f t="shared" si="9"/>
        <v>-9.6365752955465052</v>
      </c>
      <c r="T29" s="51">
        <f t="shared" si="9"/>
        <v>-9.8444066730901643</v>
      </c>
      <c r="U29" s="51">
        <f t="shared" si="9"/>
        <v>-10.05066357050093</v>
      </c>
      <c r="V29" s="51">
        <f t="shared" si="9"/>
        <v>-10.255363812082178</v>
      </c>
      <c r="W29" s="51">
        <f t="shared" si="9"/>
        <v>-10.45852495410265</v>
      </c>
      <c r="X29" s="51">
        <f t="shared" si="9"/>
        <v>-10.660164289815858</v>
      </c>
      <c r="Y29" s="51">
        <f t="shared" si="9"/>
        <v>-10.860298854367036</v>
      </c>
      <c r="Z29" s="51">
        <f t="shared" si="9"/>
        <v>-11.058945429590709</v>
      </c>
      <c r="AA29" s="52">
        <f t="shared" si="9"/>
        <v>-11.256120548701595</v>
      </c>
    </row>
    <row r="30" spans="1:27" x14ac:dyDescent="0.25">
      <c r="A30" s="26">
        <v>14</v>
      </c>
      <c r="B30" s="20">
        <f t="shared" si="4"/>
        <v>0.24434609527920614</v>
      </c>
      <c r="C30" s="9">
        <f t="shared" si="5"/>
        <v>0.24932800284318068</v>
      </c>
      <c r="D30" s="9">
        <f t="shared" si="6"/>
        <v>0.16621866856212045</v>
      </c>
      <c r="E30" s="9">
        <f t="shared" si="7"/>
        <v>0.58931644988750598</v>
      </c>
      <c r="F30" s="17"/>
      <c r="G30" s="50">
        <f t="shared" si="8"/>
        <v>-5.989478011171661</v>
      </c>
      <c r="H30" s="51">
        <f t="shared" si="8"/>
        <v>-6.2349158790718899</v>
      </c>
      <c r="I30" s="51">
        <f t="shared" si="8"/>
        <v>-6.4784058273856076</v>
      </c>
      <c r="J30" s="51">
        <f t="shared" si="8"/>
        <v>-6.7199709539735313</v>
      </c>
      <c r="K30" s="51">
        <f t="shared" si="8"/>
        <v>-6.9596339929505184</v>
      </c>
      <c r="L30" s="51">
        <f t="shared" si="8"/>
        <v>-7.1974173218178876</v>
      </c>
      <c r="M30" s="51">
        <f t="shared" si="8"/>
        <v>-7.4333429684284873</v>
      </c>
      <c r="N30" s="51">
        <f t="shared" si="8"/>
        <v>-7.6674326177891743</v>
      </c>
      <c r="O30" s="51">
        <f t="shared" si="8"/>
        <v>-7.8997076187052322</v>
      </c>
      <c r="P30" s="51">
        <f t="shared" si="8"/>
        <v>-8.1301889902705842</v>
      </c>
      <c r="Q30" s="51">
        <f t="shared" si="9"/>
        <v>-8.3588974282084898</v>
      </c>
      <c r="R30" s="51">
        <f t="shared" si="9"/>
        <v>-8.5858533110664386</v>
      </c>
      <c r="S30" s="51">
        <f t="shared" si="9"/>
        <v>-8.8110767062689614</v>
      </c>
      <c r="T30" s="51">
        <f t="shared" si="9"/>
        <v>-9.034587376032686</v>
      </c>
      <c r="U30" s="51">
        <f t="shared" si="9"/>
        <v>-9.2564047831466905</v>
      </c>
      <c r="V30" s="51">
        <f t="shared" si="9"/>
        <v>-9.4765480966220998</v>
      </c>
      <c r="W30" s="51">
        <f t="shared" si="9"/>
        <v>-9.6950361972142378</v>
      </c>
      <c r="X30" s="51">
        <f t="shared" si="9"/>
        <v>-9.9118876828206552</v>
      </c>
      <c r="Y30" s="51">
        <f t="shared" si="9"/>
        <v>-10.127120873758376</v>
      </c>
      <c r="Z30" s="51">
        <f t="shared" si="9"/>
        <v>-10.340753817923323</v>
      </c>
      <c r="AA30" s="52">
        <f t="shared" si="9"/>
        <v>-10.552804295835195</v>
      </c>
    </row>
    <row r="31" spans="1:27" x14ac:dyDescent="0.25">
      <c r="A31" s="26">
        <v>15</v>
      </c>
      <c r="B31" s="20">
        <f t="shared" si="4"/>
        <v>0.26179938779914941</v>
      </c>
      <c r="C31" s="9">
        <f t="shared" si="5"/>
        <v>0.2679491924311227</v>
      </c>
      <c r="D31" s="9">
        <f t="shared" si="6"/>
        <v>0.1786327949540818</v>
      </c>
      <c r="E31" s="9">
        <f t="shared" si="7"/>
        <v>0.58940264274330056</v>
      </c>
      <c r="F31" s="17"/>
      <c r="G31" s="50">
        <f t="shared" si="8"/>
        <v>-4.9640236324077796</v>
      </c>
      <c r="H31" s="51">
        <f t="shared" si="8"/>
        <v>-5.2266042245632631</v>
      </c>
      <c r="I31" s="51">
        <f t="shared" si="8"/>
        <v>-5.4871008437651296</v>
      </c>
      <c r="J31" s="51">
        <f t="shared" si="8"/>
        <v>-5.7455382011551164</v>
      </c>
      <c r="K31" s="51">
        <f t="shared" si="8"/>
        <v>-6.0019406187231388</v>
      </c>
      <c r="L31" s="51">
        <f t="shared" si="8"/>
        <v>-6.2563320369376845</v>
      </c>
      <c r="M31" s="51">
        <f t="shared" si="8"/>
        <v>-6.508736022197426</v>
      </c>
      <c r="N31" s="51">
        <f t="shared" si="8"/>
        <v>-6.7591757741088392</v>
      </c>
      <c r="O31" s="51">
        <f t="shared" si="8"/>
        <v>-7.0076741325945973</v>
      </c>
      <c r="P31" s="51">
        <f t="shared" si="8"/>
        <v>-7.2542535848372163</v>
      </c>
      <c r="Q31" s="51">
        <f t="shared" si="9"/>
        <v>-7.4989362720625801</v>
      </c>
      <c r="R31" s="51">
        <f t="shared" si="9"/>
        <v>-7.7417439961674477</v>
      </c>
      <c r="S31" s="51">
        <f t="shared" si="9"/>
        <v>-7.98269822619518</v>
      </c>
      <c r="T31" s="51">
        <f t="shared" si="9"/>
        <v>-8.2218201046637542</v>
      </c>
      <c r="U31" s="51">
        <f t="shared" si="9"/>
        <v>-8.4591304537499958</v>
      </c>
      <c r="V31" s="51">
        <f t="shared" si="9"/>
        <v>-8.6946497813337178</v>
      </c>
      <c r="W31" s="51">
        <f t="shared" si="9"/>
        <v>-8.928398286905507</v>
      </c>
      <c r="X31" s="51">
        <f t="shared" si="9"/>
        <v>-9.1603958673419363</v>
      </c>
      <c r="Y31" s="51">
        <f t="shared" si="9"/>
        <v>-9.3906621225512268</v>
      </c>
      <c r="Z31" s="51">
        <f t="shared" si="9"/>
        <v>-9.6192163609931693</v>
      </c>
      <c r="AA31" s="52">
        <f t="shared" si="9"/>
        <v>-9.8460776050762746</v>
      </c>
    </row>
    <row r="32" spans="1:27" x14ac:dyDescent="0.25">
      <c r="A32" s="26">
        <v>16</v>
      </c>
      <c r="B32" s="20">
        <f t="shared" si="4"/>
        <v>0.27925268031909273</v>
      </c>
      <c r="C32" s="9">
        <f t="shared" si="5"/>
        <v>0.28674538575880792</v>
      </c>
      <c r="D32" s="9">
        <f t="shared" si="6"/>
        <v>0.19116359050587195</v>
      </c>
      <c r="E32" s="9">
        <f t="shared" si="7"/>
        <v>0.58950841381626595</v>
      </c>
      <c r="F32" s="17"/>
      <c r="G32" s="50">
        <f t="shared" si="8"/>
        <v>-3.9368437056411203</v>
      </c>
      <c r="H32" s="51">
        <f t="shared" si="8"/>
        <v>-4.2164870374598067</v>
      </c>
      <c r="I32" s="51">
        <f t="shared" si="8"/>
        <v>-4.4939109777560997</v>
      </c>
      <c r="J32" s="51">
        <f t="shared" si="8"/>
        <v>-4.7691418434255688</v>
      </c>
      <c r="K32" s="51">
        <f t="shared" si="8"/>
        <v>-5.042205536924385</v>
      </c>
      <c r="L32" s="51">
        <f t="shared" si="8"/>
        <v>-5.3131275543957983</v>
      </c>
      <c r="M32" s="51">
        <f t="shared" si="8"/>
        <v>-5.5819329936056921</v>
      </c>
      <c r="N32" s="51">
        <f t="shared" si="8"/>
        <v>-5.8486465616933074</v>
      </c>
      <c r="O32" s="51">
        <f t="shared" si="8"/>
        <v>-6.1132925827415256</v>
      </c>
      <c r="P32" s="51">
        <f t="shared" si="8"/>
        <v>-6.3758950051716017</v>
      </c>
      <c r="Q32" s="51">
        <f t="shared" si="9"/>
        <v>-6.6364774089675809</v>
      </c>
      <c r="R32" s="51">
        <f t="shared" si="9"/>
        <v>-6.895063012734493</v>
      </c>
      <c r="S32" s="51">
        <f t="shared" si="9"/>
        <v>-7.1516746805947733</v>
      </c>
      <c r="T32" s="51">
        <f t="shared" si="9"/>
        <v>-7.4063349289276008</v>
      </c>
      <c r="U32" s="51">
        <f t="shared" si="9"/>
        <v>-7.6590659329548743</v>
      </c>
      <c r="V32" s="51">
        <f t="shared" si="9"/>
        <v>-7.9098895331781787</v>
      </c>
      <c r="W32" s="51">
        <f t="shared" si="9"/>
        <v>-8.1588272416704815</v>
      </c>
      <c r="X32" s="51">
        <f t="shared" si="9"/>
        <v>-8.4059002482264926</v>
      </c>
      <c r="Y32" s="51">
        <f t="shared" si="9"/>
        <v>-8.6511294263753928</v>
      </c>
      <c r="Z32" s="51">
        <f t="shared" si="9"/>
        <v>-8.8945353392592423</v>
      </c>
      <c r="AA32" s="52">
        <f t="shared" si="9"/>
        <v>-9.1361382453809785</v>
      </c>
    </row>
    <row r="33" spans="1:27" x14ac:dyDescent="0.25">
      <c r="A33" s="26">
        <v>17</v>
      </c>
      <c r="B33" s="20">
        <f t="shared" si="4"/>
        <v>0.29670597283903605</v>
      </c>
      <c r="C33" s="9">
        <f t="shared" si="5"/>
        <v>0.30573068145866039</v>
      </c>
      <c r="D33" s="9">
        <f t="shared" si="6"/>
        <v>0.20382045430577359</v>
      </c>
      <c r="E33" s="9">
        <f t="shared" si="7"/>
        <v>0.58963664400242655</v>
      </c>
      <c r="F33" s="17"/>
      <c r="G33" s="50">
        <f t="shared" si="8"/>
        <v>-2.9082328035720875</v>
      </c>
      <c r="H33" s="51">
        <f t="shared" si="8"/>
        <v>-3.2048536929861418</v>
      </c>
      <c r="I33" s="51">
        <f t="shared" si="8"/>
        <v>-3.4991204483572127</v>
      </c>
      <c r="J33" s="51">
        <f t="shared" si="8"/>
        <v>-3.7910609843182259</v>
      </c>
      <c r="K33" s="51">
        <f t="shared" si="8"/>
        <v>-4.0807027759016075</v>
      </c>
      <c r="L33" s="51">
        <f t="shared" si="8"/>
        <v>-4.3680728671588449</v>
      </c>
      <c r="M33" s="51">
        <f t="shared" si="8"/>
        <v>-4.6531978795781344</v>
      </c>
      <c r="N33" s="51">
        <f t="shared" si="8"/>
        <v>-4.9361040203054314</v>
      </c>
      <c r="O33" s="51">
        <f t="shared" si="8"/>
        <v>-5.2168170901743922</v>
      </c>
      <c r="P33" s="51">
        <f t="shared" si="8"/>
        <v>-5.4953624915501527</v>
      </c>
      <c r="Q33" s="51">
        <f t="shared" si="9"/>
        <v>-5.7717652359922562</v>
      </c>
      <c r="R33" s="51">
        <f t="shared" si="9"/>
        <v>-6.0460499517413142</v>
      </c>
      <c r="S33" s="51">
        <f t="shared" si="9"/>
        <v>-6.3182408910342653</v>
      </c>
      <c r="T33" s="51">
        <f t="shared" si="9"/>
        <v>-6.5883619372527553</v>
      </c>
      <c r="U33" s="51">
        <f t="shared" si="9"/>
        <v>-6.8564366119089799</v>
      </c>
      <c r="V33" s="51">
        <f t="shared" si="9"/>
        <v>-7.1224880814734677</v>
      </c>
      <c r="W33" s="51">
        <f t="shared" si="9"/>
        <v>-7.3865391640487372</v>
      </c>
      <c r="X33" s="51">
        <f t="shared" si="9"/>
        <v>-7.6486123358931009</v>
      </c>
      <c r="Y33" s="51">
        <f t="shared" si="9"/>
        <v>-7.9087297377983452</v>
      </c>
      <c r="Z33" s="51">
        <f t="shared" si="9"/>
        <v>-8.166913181325107</v>
      </c>
      <c r="AA33" s="52">
        <f t="shared" si="9"/>
        <v>-8.4231841548998041</v>
      </c>
    </row>
    <row r="34" spans="1:27" x14ac:dyDescent="0.25">
      <c r="A34" s="26">
        <v>18</v>
      </c>
      <c r="B34" s="20">
        <f t="shared" si="4"/>
        <v>0.31415926535897931</v>
      </c>
      <c r="C34" s="9">
        <f t="shared" si="5"/>
        <v>0.32491969623290629</v>
      </c>
      <c r="D34" s="9">
        <f t="shared" si="6"/>
        <v>0.21661313082193753</v>
      </c>
      <c r="E34" s="9">
        <f t="shared" si="7"/>
        <v>0.58979045286897003</v>
      </c>
      <c r="F34" s="17"/>
      <c r="G34" s="50">
        <f t="shared" si="8"/>
        <v>-1.8784850411655947</v>
      </c>
      <c r="H34" s="51">
        <f t="shared" si="8"/>
        <v>-2.1919931345786785</v>
      </c>
      <c r="I34" s="51">
        <f t="shared" si="8"/>
        <v>-2.5030130685202017</v>
      </c>
      <c r="J34" s="51">
        <f t="shared" si="8"/>
        <v>-2.8115743468574244</v>
      </c>
      <c r="K34" s="51">
        <f t="shared" si="8"/>
        <v>-3.1177060088298219</v>
      </c>
      <c r="L34" s="51">
        <f t="shared" si="8"/>
        <v>-3.4214366381592902</v>
      </c>
      <c r="M34" s="51">
        <f t="shared" si="8"/>
        <v>-3.7227943719471184</v>
      </c>
      <c r="N34" s="51">
        <f t="shared" si="8"/>
        <v>-4.0218069093630291</v>
      </c>
      <c r="O34" s="51">
        <f t="shared" si="8"/>
        <v>-4.3185015201323527</v>
      </c>
      <c r="P34" s="51">
        <f t="shared" si="8"/>
        <v>-4.612905052826207</v>
      </c>
      <c r="Q34" s="51">
        <f t="shared" si="9"/>
        <v>-4.9050439429608836</v>
      </c>
      <c r="R34" s="51">
        <f t="shared" si="9"/>
        <v>-5.1949442209106387</v>
      </c>
      <c r="S34" s="51">
        <f t="shared" si="9"/>
        <v>-5.4826315196393836</v>
      </c>
      <c r="T34" s="51">
        <f t="shared" si="9"/>
        <v>-5.768131082256108</v>
      </c>
      <c r="U34" s="51">
        <f t="shared" si="9"/>
        <v>-6.0514677693984851</v>
      </c>
      <c r="V34" s="51">
        <f t="shared" si="9"/>
        <v>-6.3326660664492227</v>
      </c>
      <c r="W34" s="51">
        <f t="shared" si="9"/>
        <v>-6.6117500905897995</v>
      </c>
      <c r="X34" s="51">
        <f t="shared" si="9"/>
        <v>-6.8887435976956244</v>
      </c>
      <c r="Y34" s="51">
        <f t="shared" si="9"/>
        <v>-7.1636699890767606</v>
      </c>
      <c r="Z34" s="51">
        <f t="shared" si="9"/>
        <v>-7.4365523180684754</v>
      </c>
      <c r="AA34" s="52">
        <f t="shared" si="9"/>
        <v>-7.7074132964750284</v>
      </c>
    </row>
    <row r="35" spans="1:27" x14ac:dyDescent="0.25">
      <c r="A35" s="26">
        <v>19</v>
      </c>
      <c r="B35" s="20">
        <f t="shared" si="4"/>
        <v>0.33161255787892263</v>
      </c>
      <c r="C35" s="9">
        <f t="shared" si="5"/>
        <v>0.34432761328966527</v>
      </c>
      <c r="D35" s="9">
        <f t="shared" si="6"/>
        <v>0.22955174219311017</v>
      </c>
      <c r="E35" s="9">
        <f t="shared" si="7"/>
        <v>0.58997320999089153</v>
      </c>
      <c r="F35" s="17"/>
      <c r="G35" s="50">
        <f t="shared" si="8"/>
        <v>-0.8478938947568686</v>
      </c>
      <c r="H35" s="51">
        <f t="shared" si="8"/>
        <v>-1.1781936945666764</v>
      </c>
      <c r="I35" s="51">
        <f t="shared" si="8"/>
        <v>-1.5058720673938524</v>
      </c>
      <c r="J35" s="51">
        <f t="shared" si="8"/>
        <v>-1.8309600973528255</v>
      </c>
      <c r="K35" s="51">
        <f t="shared" si="8"/>
        <v>-2.1534883790444219</v>
      </c>
      <c r="L35" s="51">
        <f t="shared" si="8"/>
        <v>-2.4734870271541247</v>
      </c>
      <c r="M35" s="51">
        <f t="shared" si="8"/>
        <v>-2.7909856858254649</v>
      </c>
      <c r="N35" s="51">
        <f t="shared" si="8"/>
        <v>-3.1060135378145119</v>
      </c>
      <c r="O35" s="51">
        <f t="shared" si="8"/>
        <v>-3.4185993134315744</v>
      </c>
      <c r="P35" s="51">
        <f t="shared" si="8"/>
        <v>-3.7287712992755466</v>
      </c>
      <c r="Q35" s="51">
        <f t="shared" si="9"/>
        <v>-4.0365573467668439</v>
      </c>
      <c r="R35" s="51">
        <f t="shared" si="9"/>
        <v>-4.3419848804842767</v>
      </c>
      <c r="S35" s="51">
        <f t="shared" si="9"/>
        <v>-4.6450809063107448</v>
      </c>
      <c r="T35" s="51">
        <f t="shared" si="9"/>
        <v>-4.945872019393275</v>
      </c>
      <c r="U35" s="51">
        <f t="shared" si="9"/>
        <v>-5.2443844119221508</v>
      </c>
      <c r="V35" s="51">
        <f t="shared" si="9"/>
        <v>-5.5406438807338168</v>
      </c>
      <c r="W35" s="51">
        <f t="shared" si="9"/>
        <v>-5.8346758347424101</v>
      </c>
      <c r="X35" s="51">
        <f t="shared" si="9"/>
        <v>-6.1265053022040918</v>
      </c>
      <c r="Y35" s="51">
        <f t="shared" si="9"/>
        <v>-6.4161569378190633</v>
      </c>
      <c r="Z35" s="51">
        <f t="shared" si="9"/>
        <v>-6.7036550296748389</v>
      </c>
      <c r="AA35" s="52">
        <f t="shared" si="9"/>
        <v>-6.989023506035358</v>
      </c>
    </row>
    <row r="36" spans="1:27" x14ac:dyDescent="0.25">
      <c r="A36" s="26">
        <v>20</v>
      </c>
      <c r="B36" s="20">
        <f t="shared" si="4"/>
        <v>0.3490658503988659</v>
      </c>
      <c r="C36" s="9">
        <f t="shared" si="5"/>
        <v>0.36397023426620234</v>
      </c>
      <c r="D36" s="9">
        <f t="shared" si="6"/>
        <v>0.24264682284413489</v>
      </c>
      <c r="E36" s="9">
        <f t="shared" si="7"/>
        <v>0.59018854745788363</v>
      </c>
      <c r="F36" s="17"/>
      <c r="G36" s="50">
        <f t="shared" ref="G36:P45" si="10">(-(G$11/2)*SIN($B36)+(G$11-$D$5)*SIN($B36)-$D$6*COS($B36))*$B$4+2*$D36*$E36</f>
        <v>0.183247986633301</v>
      </c>
      <c r="H36" s="51">
        <f t="shared" si="10"/>
        <v>-0.16374290705454086</v>
      </c>
      <c r="I36" s="51">
        <f t="shared" si="10"/>
        <v>-0.50797990476072741</v>
      </c>
      <c r="J36" s="51">
        <f t="shared" si="10"/>
        <v>-0.84949566137832377</v>
      </c>
      <c r="K36" s="51">
        <f t="shared" si="10"/>
        <v>-1.1883223175500994</v>
      </c>
      <c r="L36" s="51">
        <f t="shared" si="10"/>
        <v>-1.5244915097519112</v>
      </c>
      <c r="M36" s="51">
        <f t="shared" si="10"/>
        <v>-1.8580343801396708</v>
      </c>
      <c r="N36" s="51">
        <f t="shared" si="10"/>
        <v>-2.188981586166399</v>
      </c>
      <c r="O36" s="51">
        <f t="shared" si="10"/>
        <v>-2.5173633099758668</v>
      </c>
      <c r="P36" s="51">
        <f t="shared" si="10"/>
        <v>-2.8432092675783309</v>
      </c>
      <c r="Q36" s="51">
        <f t="shared" ref="Q36:AA45" si="11">(-(Q$11/2)*SIN($B36)+(Q$11-$D$5)*SIN($B36)-$D$6*COS($B36))*$B$4+2*$D36*$E36</f>
        <v>-3.166548717814635</v>
      </c>
      <c r="R36" s="51">
        <f t="shared" si="11"/>
        <v>-3.4874104711142344</v>
      </c>
      <c r="S36" s="51">
        <f t="shared" si="11"/>
        <v>-3.805822898052778</v>
      </c>
      <c r="T36" s="51">
        <f t="shared" si="11"/>
        <v>-4.1218139377142187</v>
      </c>
      <c r="U36" s="51">
        <f t="shared" si="11"/>
        <v>-4.4354111058630856</v>
      </c>
      <c r="V36" s="51">
        <f t="shared" si="11"/>
        <v>-4.7466415029315705</v>
      </c>
      <c r="W36" s="51">
        <f t="shared" si="11"/>
        <v>-5.0555318218265981</v>
      </c>
      <c r="X36" s="51">
        <f t="shared" si="11"/>
        <v>-5.3621083555613929</v>
      </c>
      <c r="Y36" s="51">
        <f t="shared" si="11"/>
        <v>-5.6663970047160532</v>
      </c>
      <c r="Z36" s="51">
        <f t="shared" si="11"/>
        <v>-5.9684232847320366</v>
      </c>
      <c r="AA36" s="52">
        <f t="shared" si="11"/>
        <v>-6.268212333044179</v>
      </c>
    </row>
    <row r="37" spans="1:27" x14ac:dyDescent="0.25">
      <c r="A37" s="26">
        <v>21</v>
      </c>
      <c r="B37" s="20">
        <f t="shared" si="4"/>
        <v>0.36651914291880922</v>
      </c>
      <c r="C37" s="9">
        <f t="shared" si="5"/>
        <v>0.38386403503541577</v>
      </c>
      <c r="D37" s="9">
        <f t="shared" si="6"/>
        <v>0.2559093566902772</v>
      </c>
      <c r="E37" s="9">
        <f t="shared" si="7"/>
        <v>0.59044037365860103</v>
      </c>
      <c r="F37" s="17"/>
      <c r="G37" s="50">
        <f t="shared" si="10"/>
        <v>1.2146489787161705</v>
      </c>
      <c r="H37" s="51">
        <f t="shared" si="10"/>
        <v>0.8510726879378836</v>
      </c>
      <c r="I37" s="51">
        <f t="shared" si="10"/>
        <v>0.49038192327689673</v>
      </c>
      <c r="J37" s="51">
        <f t="shared" si="10"/>
        <v>0.13254246900850292</v>
      </c>
      <c r="K37" s="51">
        <f t="shared" si="10"/>
        <v>-0.22247935176172645</v>
      </c>
      <c r="L37" s="51">
        <f t="shared" si="10"/>
        <v>-0.57471668766317952</v>
      </c>
      <c r="M37" s="51">
        <f t="shared" si="10"/>
        <v>-0.92420216937790589</v>
      </c>
      <c r="N37" s="51">
        <f t="shared" si="10"/>
        <v>-1.270967919717392</v>
      </c>
      <c r="O37" s="51">
        <f t="shared" si="10"/>
        <v>-1.6150455634651231</v>
      </c>
      <c r="P37" s="51">
        <f t="shared" si="10"/>
        <v>-1.9564662369908483</v>
      </c>
      <c r="Q37" s="51">
        <f t="shared" si="11"/>
        <v>-2.295260597643316</v>
      </c>
      <c r="R37" s="51">
        <f t="shared" si="11"/>
        <v>-2.6314588329267918</v>
      </c>
      <c r="S37" s="51">
        <f t="shared" si="11"/>
        <v>-2.9650906694676449</v>
      </c>
      <c r="T37" s="51">
        <f t="shared" si="11"/>
        <v>-3.2961853817762465</v>
      </c>
      <c r="U37" s="51">
        <f t="shared" si="11"/>
        <v>-3.624771800809774</v>
      </c>
      <c r="V37" s="51">
        <f t="shared" si="11"/>
        <v>-3.9508783223411776</v>
      </c>
      <c r="W37" s="51">
        <f t="shared" si="11"/>
        <v>-4.274532915139253</v>
      </c>
      <c r="X37" s="51">
        <f t="shared" si="11"/>
        <v>-4.5957631289650669</v>
      </c>
      <c r="Y37" s="51">
        <f t="shared" si="11"/>
        <v>-4.9145961023891926</v>
      </c>
      <c r="Z37" s="51">
        <f t="shared" si="11"/>
        <v>-5.2310585704346968</v>
      </c>
      <c r="AA37" s="52">
        <f t="shared" si="11"/>
        <v>-5.545176872050237</v>
      </c>
    </row>
    <row r="38" spans="1:27" x14ac:dyDescent="0.25">
      <c r="A38" s="26">
        <v>22</v>
      </c>
      <c r="B38" s="20">
        <f t="shared" si="4"/>
        <v>0.38397243543875248</v>
      </c>
      <c r="C38" s="9">
        <f t="shared" si="5"/>
        <v>0.40402622583515679</v>
      </c>
      <c r="D38" s="9">
        <f t="shared" si="6"/>
        <v>0.26935081722343784</v>
      </c>
      <c r="E38" s="9">
        <f t="shared" si="7"/>
        <v>0.59073288846293825</v>
      </c>
      <c r="F38" s="17"/>
      <c r="G38" s="50">
        <f t="shared" si="10"/>
        <v>2.2460186891515637</v>
      </c>
      <c r="H38" s="51">
        <f t="shared" si="10"/>
        <v>1.8659677501430474</v>
      </c>
      <c r="I38" s="51">
        <f t="shared" si="10"/>
        <v>1.4889330884282594</v>
      </c>
      <c r="J38" s="51">
        <f t="shared" si="10"/>
        <v>1.1148789378733051</v>
      </c>
      <c r="K38" s="51">
        <f t="shared" si="10"/>
        <v>0.74377009559041496</v>
      </c>
      <c r="L38" s="51">
        <f t="shared" si="10"/>
        <v>0.3755719108940328</v>
      </c>
      <c r="M38" s="51">
        <f t="shared" si="10"/>
        <v>1.0250274515611058E-2</v>
      </c>
      <c r="N38" s="51">
        <f t="shared" si="10"/>
        <v>-0.3522283919298827</v>
      </c>
      <c r="O38" s="51">
        <f t="shared" si="10"/>
        <v>-0.71189714623241174</v>
      </c>
      <c r="P38" s="51">
        <f t="shared" si="10"/>
        <v>-1.0687885356368574</v>
      </c>
      <c r="Q38" s="51">
        <f t="shared" si="11"/>
        <v>-1.4229346066612634</v>
      </c>
      <c r="R38" s="51">
        <f t="shared" si="11"/>
        <v>-1.7743669146893046</v>
      </c>
      <c r="S38" s="51">
        <f t="shared" si="11"/>
        <v>-2.1231165333430919</v>
      </c>
      <c r="T38" s="51">
        <f t="shared" si="11"/>
        <v>-2.4692140636420863</v>
      </c>
      <c r="U38" s="51">
        <f t="shared" si="11"/>
        <v>-2.8126896429539823</v>
      </c>
      <c r="V38" s="51">
        <f t="shared" si="11"/>
        <v>-3.1535729537427688</v>
      </c>
      <c r="W38" s="51">
        <f t="shared" si="11"/>
        <v>-3.4918932321196134</v>
      </c>
      <c r="X38" s="51">
        <f t="shared" si="11"/>
        <v>-3.8276792762014917</v>
      </c>
      <c r="Y38" s="51">
        <f t="shared" si="11"/>
        <v>-4.1609594542827484</v>
      </c>
      <c r="Z38" s="51">
        <f t="shared" si="11"/>
        <v>-4.4917617128244043</v>
      </c>
      <c r="AA38" s="52">
        <f t="shared" si="11"/>
        <v>-4.8201135842657212</v>
      </c>
    </row>
    <row r="39" spans="1:27" x14ac:dyDescent="0.25">
      <c r="A39" s="26">
        <v>23</v>
      </c>
      <c r="B39" s="20">
        <f t="shared" si="4"/>
        <v>0.4014257279586958</v>
      </c>
      <c r="C39" s="9">
        <f t="shared" si="5"/>
        <v>0.42447481620960476</v>
      </c>
      <c r="D39" s="9">
        <f t="shared" si="6"/>
        <v>0.28298321080640315</v>
      </c>
      <c r="E39" s="9">
        <f t="shared" si="7"/>
        <v>0.59107059993819844</v>
      </c>
      <c r="F39" s="17"/>
      <c r="G39" s="50">
        <f t="shared" si="10"/>
        <v>3.2770681757718734</v>
      </c>
      <c r="H39" s="51">
        <f t="shared" si="10"/>
        <v>2.8806583557307874</v>
      </c>
      <c r="I39" s="51">
        <f t="shared" si="10"/>
        <v>2.4873946453725893</v>
      </c>
      <c r="J39" s="51">
        <f t="shared" si="10"/>
        <v>2.097239739048824</v>
      </c>
      <c r="K39" s="51">
        <f t="shared" si="10"/>
        <v>1.7101569186016619</v>
      </c>
      <c r="L39" s="51">
        <f t="shared" si="10"/>
        <v>1.3261100418442417</v>
      </c>
      <c r="M39" s="51">
        <f t="shared" si="10"/>
        <v>0.94506353131151843</v>
      </c>
      <c r="N39" s="51">
        <f t="shared" si="10"/>
        <v>0.56698236327319396</v>
      </c>
      <c r="O39" s="51">
        <f t="shared" si="10"/>
        <v>0.19183205700262096</v>
      </c>
      <c r="P39" s="51">
        <f t="shared" si="10"/>
        <v>-0.18042133570602925</v>
      </c>
      <c r="Q39" s="51">
        <f t="shared" si="11"/>
        <v>-0.54981124077844623</v>
      </c>
      <c r="R39" s="51">
        <f t="shared" si="11"/>
        <v>-0.91637057186563464</v>
      </c>
      <c r="S39" s="51">
        <f t="shared" si="11"/>
        <v>-1.2801317401201118</v>
      </c>
      <c r="T39" s="51">
        <f t="shared" si="11"/>
        <v>-1.6411266637490662</v>
      </c>
      <c r="U39" s="51">
        <f t="shared" si="11"/>
        <v>-1.9993867773505336</v>
      </c>
      <c r="V39" s="51">
        <f t="shared" si="11"/>
        <v>-2.3549430410380268</v>
      </c>
      <c r="W39" s="51">
        <f t="shared" si="11"/>
        <v>-2.7078259493594459</v>
      </c>
      <c r="X39" s="51">
        <f t="shared" si="11"/>
        <v>-3.0580655400155443</v>
      </c>
      <c r="Y39" s="51">
        <f t="shared" si="11"/>
        <v>-3.4056914023831375</v>
      </c>
      <c r="Z39" s="51">
        <f t="shared" si="11"/>
        <v>-3.7507326858484018</v>
      </c>
      <c r="AA39" s="52">
        <f t="shared" si="11"/>
        <v>-4.093218107954649</v>
      </c>
    </row>
    <row r="40" spans="1:27" x14ac:dyDescent="0.25">
      <c r="A40" s="26">
        <v>24</v>
      </c>
      <c r="B40" s="20">
        <f t="shared" si="4"/>
        <v>0.41887902047863912</v>
      </c>
      <c r="C40" s="9">
        <f t="shared" si="5"/>
        <v>0.44522868530853621</v>
      </c>
      <c r="D40" s="9">
        <f t="shared" si="6"/>
        <v>0.29681912353902412</v>
      </c>
      <c r="E40" s="9">
        <f t="shared" si="7"/>
        <v>0.59145834275229259</v>
      </c>
      <c r="F40" s="17"/>
      <c r="G40" s="50">
        <f t="shared" si="10"/>
        <v>4.3075101771871536</v>
      </c>
      <c r="H40" s="51">
        <f t="shared" si="10"/>
        <v>3.8948622263847907</v>
      </c>
      <c r="I40" s="51">
        <f t="shared" si="10"/>
        <v>3.4854892593189843</v>
      </c>
      <c r="J40" s="51">
        <f t="shared" si="10"/>
        <v>3.079352442190447</v>
      </c>
      <c r="K40" s="51">
        <f t="shared" si="10"/>
        <v>2.676413552755835</v>
      </c>
      <c r="L40" s="51">
        <f t="shared" si="10"/>
        <v>2.2766349683363982</v>
      </c>
      <c r="M40" s="51">
        <f t="shared" si="10"/>
        <v>1.879979654107738</v>
      </c>
      <c r="N40" s="51">
        <f t="shared" si="10"/>
        <v>1.4864111516629659</v>
      </c>
      <c r="O40" s="51">
        <f t="shared" si="10"/>
        <v>1.0958935678417798</v>
      </c>
      <c r="P40" s="51">
        <f t="shared" si="10"/>
        <v>0.70839156381844748</v>
      </c>
      <c r="Q40" s="51">
        <f t="shared" si="11"/>
        <v>0.32387034444144441</v>
      </c>
      <c r="R40" s="51">
        <f t="shared" si="11"/>
        <v>-5.7704352181699281E-2</v>
      </c>
      <c r="S40" s="51">
        <f t="shared" si="11"/>
        <v>-0.43636626486116475</v>
      </c>
      <c r="T40" s="51">
        <f t="shared" si="11"/>
        <v>-0.81214861926929882</v>
      </c>
      <c r="U40" s="51">
        <f t="shared" si="11"/>
        <v>-1.1850841376591863</v>
      </c>
      <c r="V40" s="51">
        <f t="shared" si="11"/>
        <v>-1.5552050483631323</v>
      </c>
      <c r="W40" s="51">
        <f t="shared" si="11"/>
        <v>-1.922543095076809</v>
      </c>
      <c r="X40" s="51">
        <f t="shared" si="11"/>
        <v>-2.2871295459349286</v>
      </c>
      <c r="Y40" s="51">
        <f t="shared" si="11"/>
        <v>-2.6489952023836851</v>
      </c>
      <c r="Z40" s="51">
        <f t="shared" si="11"/>
        <v>-3.0081704078551477</v>
      </c>
      <c r="AA40" s="52">
        <f t="shared" si="11"/>
        <v>-3.3646850562490096</v>
      </c>
    </row>
    <row r="41" spans="1:27" x14ac:dyDescent="0.25">
      <c r="A41" s="26">
        <v>25</v>
      </c>
      <c r="B41" s="20">
        <f t="shared" si="4"/>
        <v>0.43633231299858238</v>
      </c>
      <c r="C41" s="9">
        <f t="shared" si="5"/>
        <v>0.46630765815499858</v>
      </c>
      <c r="D41" s="9">
        <f t="shared" si="6"/>
        <v>0.31087177210333239</v>
      </c>
      <c r="E41" s="9">
        <f t="shared" si="7"/>
        <v>0.59190129843668626</v>
      </c>
      <c r="F41" s="17"/>
      <c r="G41" s="50">
        <f t="shared" si="10"/>
        <v>5.3370593573364742</v>
      </c>
      <c r="H41" s="51">
        <f t="shared" si="10"/>
        <v>4.9082989723360724</v>
      </c>
      <c r="I41" s="51">
        <f t="shared" si="10"/>
        <v>4.4829414475340732</v>
      </c>
      <c r="J41" s="51">
        <f t="shared" si="10"/>
        <v>4.0609464328095974</v>
      </c>
      <c r="K41" s="51">
        <f t="shared" si="10"/>
        <v>3.6422742134766497</v>
      </c>
      <c r="L41" s="51">
        <f t="shared" si="10"/>
        <v>3.2268856978247231</v>
      </c>
      <c r="M41" s="51">
        <f t="shared" si="10"/>
        <v>2.814742404951335</v>
      </c>
      <c r="N41" s="51">
        <f t="shared" si="10"/>
        <v>2.4058064528785397</v>
      </c>
      <c r="O41" s="51">
        <f t="shared" si="10"/>
        <v>2.000040546945804</v>
      </c>
      <c r="P41" s="51">
        <f t="shared" si="10"/>
        <v>1.597407968472019</v>
      </c>
      <c r="Q41" s="51">
        <f t="shared" si="11"/>
        <v>1.1978725636788137</v>
      </c>
      <c r="R41" s="51">
        <f t="shared" si="11"/>
        <v>0.80139873286868701</v>
      </c>
      <c r="S41" s="51">
        <f t="shared" si="11"/>
        <v>0.40795141985103067</v>
      </c>
      <c r="T41" s="51">
        <f t="shared" si="11"/>
        <v>1.7496101609150494E-2</v>
      </c>
      <c r="U41" s="51">
        <f t="shared" si="11"/>
        <v>-0.37000122179757644</v>
      </c>
      <c r="V41" s="51">
        <f t="shared" si="11"/>
        <v>-0.75457403710308701</v>
      </c>
      <c r="W41" s="51">
        <f t="shared" si="11"/>
        <v>-1.136255327481511</v>
      </c>
      <c r="X41" s="51">
        <f t="shared" si="11"/>
        <v>-1.5150775819769433</v>
      </c>
      <c r="Y41" s="51">
        <f t="shared" si="11"/>
        <v>-1.8910728047223988</v>
      </c>
      <c r="Z41" s="51">
        <f t="shared" si="11"/>
        <v>-2.2642725239530646</v>
      </c>
      <c r="AA41" s="52">
        <f t="shared" si="11"/>
        <v>-2.6347078008190192</v>
      </c>
    </row>
    <row r="42" spans="1:27" x14ac:dyDescent="0.25">
      <c r="A42" s="26">
        <v>26</v>
      </c>
      <c r="B42" s="20">
        <f t="shared" si="4"/>
        <v>0.4537856055185257</v>
      </c>
      <c r="C42" s="9">
        <f t="shared" si="5"/>
        <v>0.48773258856586144</v>
      </c>
      <c r="D42" s="9">
        <f t="shared" si="6"/>
        <v>0.32515505904390762</v>
      </c>
      <c r="E42" s="9">
        <f t="shared" si="7"/>
        <v>0.5924050177040916</v>
      </c>
      <c r="F42" s="17"/>
      <c r="G42" s="50">
        <f t="shared" si="10"/>
        <v>6.3654325657713668</v>
      </c>
      <c r="H42" s="51">
        <f t="shared" si="10"/>
        <v>5.9206903511396609</v>
      </c>
      <c r="I42" s="51">
        <f t="shared" si="10"/>
        <v>5.4794778366241088</v>
      </c>
      <c r="J42" s="51">
        <f t="shared" si="10"/>
        <v>5.0417531680731349</v>
      </c>
      <c r="K42" s="51">
        <f t="shared" si="10"/>
        <v>4.607475150455584</v>
      </c>
      <c r="L42" s="51">
        <f t="shared" si="10"/>
        <v>4.1766032349370148</v>
      </c>
      <c r="M42" s="51">
        <f t="shared" si="10"/>
        <v>3.749097506258436</v>
      </c>
      <c r="N42" s="51">
        <f t="shared" si="10"/>
        <v>3.3249186704100415</v>
      </c>
      <c r="O42" s="51">
        <f t="shared" si="10"/>
        <v>2.9040280425914906</v>
      </c>
      <c r="P42" s="51">
        <f t="shared" si="10"/>
        <v>2.4863875354510396</v>
      </c>
      <c r="Q42" s="51">
        <f t="shared" si="11"/>
        <v>2.0719596475963149</v>
      </c>
      <c r="R42" s="51">
        <f t="shared" si="11"/>
        <v>1.660707452368821</v>
      </c>
      <c r="S42" s="51">
        <f t="shared" si="11"/>
        <v>1.2525945868758965</v>
      </c>
      <c r="T42" s="51">
        <f t="shared" si="11"/>
        <v>0.84758524127262103</v>
      </c>
      <c r="U42" s="51">
        <f t="shared" si="11"/>
        <v>0.44564414828759785</v>
      </c>
      <c r="V42" s="51">
        <f t="shared" si="11"/>
        <v>4.6736572985436931E-2</v>
      </c>
      <c r="W42" s="51">
        <f t="shared" si="11"/>
        <v>-0.34917169723923275</v>
      </c>
      <c r="X42" s="51">
        <f t="shared" si="11"/>
        <v>-0.74211436244350271</v>
      </c>
      <c r="Y42" s="51">
        <f t="shared" si="11"/>
        <v>-1.1321246196984918</v>
      </c>
      <c r="Z42" s="51">
        <f t="shared" si="11"/>
        <v>-1.519235172438596</v>
      </c>
      <c r="AA42" s="52">
        <f t="shared" si="11"/>
        <v>-1.9034782396028165</v>
      </c>
    </row>
    <row r="43" spans="1:27" x14ac:dyDescent="0.25">
      <c r="A43" s="26">
        <v>27</v>
      </c>
      <c r="B43" s="20">
        <f t="shared" si="4"/>
        <v>0.47123889803846897</v>
      </c>
      <c r="C43" s="9">
        <f t="shared" si="5"/>
        <v>0.50952544949442879</v>
      </c>
      <c r="D43" s="9">
        <f t="shared" si="6"/>
        <v>0.33968363299628584</v>
      </c>
      <c r="E43" s="9">
        <f t="shared" si="7"/>
        <v>0.59297544504130628</v>
      </c>
      <c r="F43" s="17"/>
      <c r="G43" s="50">
        <f t="shared" si="10"/>
        <v>7.3923491157156551</v>
      </c>
      <c r="H43" s="51">
        <f t="shared" si="10"/>
        <v>6.9317605442395536</v>
      </c>
      <c r="I43" s="51">
        <f t="shared" si="10"/>
        <v>6.4748274376164705</v>
      </c>
      <c r="J43" s="51">
        <f t="shared" si="10"/>
        <v>6.021506450413332</v>
      </c>
      <c r="K43" s="51">
        <f t="shared" si="10"/>
        <v>5.5717549198023608</v>
      </c>
      <c r="L43" s="51">
        <f t="shared" si="10"/>
        <v>5.1255308521765297</v>
      </c>
      <c r="M43" s="51">
        <f t="shared" si="10"/>
        <v>4.6827929100790389</v>
      </c>
      <c r="N43" s="51">
        <f t="shared" si="10"/>
        <v>4.2435003994375977</v>
      </c>
      <c r="O43" s="51">
        <f t="shared" si="10"/>
        <v>3.8076132570956651</v>
      </c>
      <c r="P43" s="51">
        <f t="shared" si="10"/>
        <v>3.375092038632816</v>
      </c>
      <c r="Q43" s="51">
        <f t="shared" si="11"/>
        <v>2.945897906465857</v>
      </c>
      <c r="R43" s="51">
        <f t="shared" si="11"/>
        <v>2.519992618223545</v>
      </c>
      <c r="S43" s="51">
        <f t="shared" si="11"/>
        <v>2.0973385153876563</v>
      </c>
      <c r="T43" s="51">
        <f t="shared" si="11"/>
        <v>1.677898512193136</v>
      </c>
      <c r="U43" s="51">
        <f t="shared" si="11"/>
        <v>1.2616360847803503</v>
      </c>
      <c r="V43" s="51">
        <f t="shared" si="11"/>
        <v>0.84851526059334259</v>
      </c>
      <c r="W43" s="51">
        <f t="shared" si="11"/>
        <v>0.4385006080167469</v>
      </c>
      <c r="X43" s="51">
        <f t="shared" si="11"/>
        <v>3.1557226245987835E-2</v>
      </c>
      <c r="Y43" s="51">
        <f t="shared" si="11"/>
        <v>-0.37234926461603263</v>
      </c>
      <c r="Z43" s="51">
        <f t="shared" si="11"/>
        <v>-0.7732527332411816</v>
      </c>
      <c r="AA43" s="52">
        <f t="shared" si="11"/>
        <v>-1.1711865465431888</v>
      </c>
    </row>
    <row r="44" spans="1:27" x14ac:dyDescent="0.25">
      <c r="A44" s="26">
        <v>28</v>
      </c>
      <c r="B44" s="20">
        <f t="shared" si="4"/>
        <v>0.48869219055841229</v>
      </c>
      <c r="C44" s="9">
        <f t="shared" si="5"/>
        <v>0.53170943166147877</v>
      </c>
      <c r="D44" s="9">
        <f t="shared" si="6"/>
        <v>0.35447295444098587</v>
      </c>
      <c r="E44" s="9">
        <f t="shared" si="7"/>
        <v>0.59361894582664698</v>
      </c>
      <c r="F44" s="17"/>
      <c r="G44" s="50">
        <f t="shared" si="10"/>
        <v>8.4175310822445333</v>
      </c>
      <c r="H44" s="51">
        <f t="shared" si="10"/>
        <v>7.9412364536647511</v>
      </c>
      <c r="I44" s="51">
        <f t="shared" si="10"/>
        <v>7.468721941184822</v>
      </c>
      <c r="J44" s="51">
        <f t="shared" si="10"/>
        <v>6.9999427212936576</v>
      </c>
      <c r="K44" s="51">
        <f t="shared" si="10"/>
        <v>6.5348546763622766</v>
      </c>
      <c r="L44" s="51">
        <f t="shared" si="10"/>
        <v>6.0734143808028955</v>
      </c>
      <c r="M44" s="51">
        <f t="shared" si="10"/>
        <v>5.6155790875525762</v>
      </c>
      <c r="N44" s="51">
        <f t="shared" si="10"/>
        <v>5.1613067148723184</v>
      </c>
      <c r="O44" s="51">
        <f t="shared" si="10"/>
        <v>4.7105558334531255</v>
      </c>
      <c r="P44" s="51">
        <f t="shared" si="10"/>
        <v>4.2632856538209589</v>
      </c>
      <c r="Q44" s="51">
        <f t="shared" si="11"/>
        <v>3.8194560140321103</v>
      </c>
      <c r="R44" s="51">
        <f t="shared" si="11"/>
        <v>3.3790273676516174</v>
      </c>
      <c r="S44" s="51">
        <f t="shared" si="11"/>
        <v>2.9419607720068557</v>
      </c>
      <c r="T44" s="51">
        <f t="shared" si="11"/>
        <v>2.5082178767091827</v>
      </c>
      <c r="U44" s="51">
        <f t="shared" si="11"/>
        <v>2.0777609124365108</v>
      </c>
      <c r="V44" s="51">
        <f t="shared" si="11"/>
        <v>1.6505526799696504</v>
      </c>
      <c r="W44" s="51">
        <f t="shared" si="11"/>
        <v>1.2265565394762248</v>
      </c>
      <c r="X44" s="51">
        <f t="shared" si="11"/>
        <v>0.80573640003522651</v>
      </c>
      <c r="Y44" s="51">
        <f t="shared" si="11"/>
        <v>0.38805670939600101</v>
      </c>
      <c r="Z44" s="51">
        <f t="shared" si="11"/>
        <v>-2.6517556034028944E-2</v>
      </c>
      <c r="AA44" s="52">
        <f t="shared" si="11"/>
        <v>-0.43802090097938096</v>
      </c>
    </row>
    <row r="45" spans="1:27" x14ac:dyDescent="0.25">
      <c r="A45" s="26">
        <v>29</v>
      </c>
      <c r="B45" s="20">
        <f t="shared" si="4"/>
        <v>0.50614548307835561</v>
      </c>
      <c r="C45" s="9">
        <f t="shared" si="5"/>
        <v>0.55430905145276899</v>
      </c>
      <c r="D45" s="9">
        <f t="shared" si="6"/>
        <v>0.36953936763517931</v>
      </c>
      <c r="E45" s="9">
        <f t="shared" si="7"/>
        <v>0.5943423362547009</v>
      </c>
      <c r="F45" s="17"/>
      <c r="G45" s="50">
        <f t="shared" si="10"/>
        <v>9.4407036232760984</v>
      </c>
      <c r="H45" s="51">
        <f t="shared" si="10"/>
        <v>8.9488480215504591</v>
      </c>
      <c r="I45" s="51">
        <f t="shared" si="10"/>
        <v>8.4608960357115155</v>
      </c>
      <c r="J45" s="51">
        <f t="shared" si="10"/>
        <v>7.9768013778238993</v>
      </c>
      <c r="K45" s="51">
        <f t="shared" si="10"/>
        <v>7.496518488896025</v>
      </c>
      <c r="L45" s="51">
        <f t="shared" si="10"/>
        <v>7.0200025245871727</v>
      </c>
      <c r="M45" s="51">
        <f t="shared" si="10"/>
        <v>6.5472093412494763</v>
      </c>
      <c r="N45" s="51">
        <f t="shared" si="10"/>
        <v>6.0780954822957716</v>
      </c>
      <c r="O45" s="51">
        <f t="shared" si="10"/>
        <v>5.6126181648843092</v>
      </c>
      <c r="P45" s="51">
        <f t="shared" si="10"/>
        <v>5.1507352669123234</v>
      </c>
      <c r="Q45" s="51">
        <f t="shared" si="11"/>
        <v>4.6924053143093607</v>
      </c>
      <c r="R45" s="51">
        <f t="shared" si="11"/>
        <v>4.2375874686228903</v>
      </c>
      <c r="S45" s="51">
        <f t="shared" si="11"/>
        <v>3.7862415148882564</v>
      </c>
      <c r="T45" s="51">
        <f t="shared" si="11"/>
        <v>3.3383278497751543</v>
      </c>
      <c r="U45" s="51">
        <f t="shared" si="11"/>
        <v>2.8938074700038139</v>
      </c>
      <c r="V45" s="51">
        <f t="shared" si="11"/>
        <v>2.4526419610231929</v>
      </c>
      <c r="W45" s="51">
        <f t="shared" si="11"/>
        <v>2.0147934859446823</v>
      </c>
      <c r="X45" s="51">
        <f t="shared" si="11"/>
        <v>1.5802247747244487</v>
      </c>
      <c r="Y45" s="51">
        <f t="shared" si="11"/>
        <v>1.1488991135879474</v>
      </c>
      <c r="Z45" s="51">
        <f t="shared" si="11"/>
        <v>0.72078033469035252</v>
      </c>
      <c r="AA45" s="52">
        <f t="shared" si="11"/>
        <v>0.29583280600686673</v>
      </c>
    </row>
    <row r="46" spans="1:27" x14ac:dyDescent="0.25">
      <c r="A46" s="26">
        <v>30</v>
      </c>
      <c r="B46" s="20">
        <f t="shared" si="4"/>
        <v>0.52359877559829882</v>
      </c>
      <c r="C46" s="9">
        <f t="shared" si="5"/>
        <v>0.57735026918962573</v>
      </c>
      <c r="D46" s="9">
        <f t="shared" si="6"/>
        <v>0.38490017945975047</v>
      </c>
      <c r="E46" s="9">
        <f t="shared" si="7"/>
        <v>0.59515291638935275</v>
      </c>
      <c r="F46" s="17"/>
      <c r="G46" s="50">
        <f t="shared" ref="G46:P55" si="12">(-(G$11/2)*SIN($B46)+(G$11-$D$5)*SIN($B46)-$D$6*COS($B46))*$B$4+2*$D46*$E46</f>
        <v>10.461595326476019</v>
      </c>
      <c r="H46" s="51">
        <f t="shared" si="12"/>
        <v>9.954328575585496</v>
      </c>
      <c r="I46" s="51">
        <f t="shared" si="12"/>
        <v>9.4510877512893643</v>
      </c>
      <c r="J46" s="51">
        <f t="shared" si="12"/>
        <v>8.9518251153275941</v>
      </c>
      <c r="K46" s="51">
        <f t="shared" si="12"/>
        <v>8.4564936812237868</v>
      </c>
      <c r="L46" s="51">
        <f t="shared" si="12"/>
        <v>7.9650471995443075</v>
      </c>
      <c r="M46" s="51">
        <f t="shared" si="12"/>
        <v>7.4774401435029594</v>
      </c>
      <c r="N46" s="51">
        <f t="shared" si="12"/>
        <v>6.9936276949016465</v>
      </c>
      <c r="O46" s="51">
        <f t="shared" si="12"/>
        <v>6.5135657303979846</v>
      </c>
      <c r="P46" s="51">
        <f t="shared" si="12"/>
        <v>6.0372108080912659</v>
      </c>
      <c r="Q46" s="51">
        <f t="shared" ref="Q46:AA55" si="13">(-(Q$11/2)*SIN($B46)+(Q$11-$D$5)*SIN($B46)-$D$6*COS($B46))*$B$4+2*$D46*$E46</f>
        <v>5.5645201544176883</v>
      </c>
      <c r="R46" s="51">
        <f t="shared" si="13"/>
        <v>5.0954516513469619</v>
      </c>
      <c r="S46" s="51">
        <f t="shared" si="13"/>
        <v>4.6299638238722087</v>
      </c>
      <c r="T46" s="51">
        <f t="shared" si="13"/>
        <v>4.1680158277850943</v>
      </c>
      <c r="U46" s="51">
        <f t="shared" si="13"/>
        <v>3.7095674377289352</v>
      </c>
      <c r="V46" s="51">
        <f t="shared" si="13"/>
        <v>3.254579035522251</v>
      </c>
      <c r="W46" s="51">
        <f t="shared" si="13"/>
        <v>2.8030115987457012</v>
      </c>
      <c r="X46" s="51">
        <f t="shared" si="13"/>
        <v>2.3548266895854648</v>
      </c>
      <c r="Y46" s="51">
        <f t="shared" si="13"/>
        <v>1.9099864439264098</v>
      </c>
      <c r="Z46" s="51">
        <f t="shared" si="13"/>
        <v>1.4684535606886047</v>
      </c>
      <c r="AA46" s="52">
        <f t="shared" si="13"/>
        <v>1.0301912914007256</v>
      </c>
    </row>
    <row r="47" spans="1:27" x14ac:dyDescent="0.25">
      <c r="A47" s="26">
        <v>31</v>
      </c>
      <c r="B47" s="20">
        <f t="shared" si="4"/>
        <v>0.54105206811824214</v>
      </c>
      <c r="C47" s="9">
        <f t="shared" si="5"/>
        <v>0.60086061902756038</v>
      </c>
      <c r="D47" s="9">
        <f t="shared" si="6"/>
        <v>0.40057374601837359</v>
      </c>
      <c r="E47" s="9">
        <f t="shared" si="7"/>
        <v>0.59605850671006255</v>
      </c>
      <c r="F47" s="17"/>
      <c r="G47" s="50">
        <f t="shared" si="12"/>
        <v>11.479938585655249</v>
      </c>
      <c r="H47" s="51">
        <f t="shared" si="12"/>
        <v>10.957415203966194</v>
      </c>
      <c r="I47" s="51">
        <f t="shared" si="12"/>
        <v>10.439038833242948</v>
      </c>
      <c r="J47" s="51">
        <f t="shared" si="12"/>
        <v>9.9247602994423989</v>
      </c>
      <c r="K47" s="51">
        <f t="shared" si="12"/>
        <v>9.4145312029158656</v>
      </c>
      <c r="L47" s="51">
        <f t="shared" si="12"/>
        <v>8.908303903224839</v>
      </c>
      <c r="M47" s="51">
        <f t="shared" si="12"/>
        <v>8.4060315043126632</v>
      </c>
      <c r="N47" s="51">
        <f t="shared" si="12"/>
        <v>7.907667840022361</v>
      </c>
      <c r="O47" s="51">
        <f t="shared" si="12"/>
        <v>7.4131674599513619</v>
      </c>
      <c r="P47" s="51">
        <f t="shared" si="12"/>
        <v>6.9224856156338088</v>
      </c>
      <c r="Q47" s="51">
        <f t="shared" si="13"/>
        <v>6.4355782470417733</v>
      </c>
      <c r="R47" s="51">
        <f t="shared" si="13"/>
        <v>5.9524019693968011</v>
      </c>
      <c r="S47" s="51">
        <f t="shared" si="13"/>
        <v>5.4729140602834736</v>
      </c>
      <c r="T47" s="51">
        <f t="shared" si="13"/>
        <v>4.9970724470569561</v>
      </c>
      <c r="U47" s="51">
        <f t="shared" si="13"/>
        <v>4.5248356945366819</v>
      </c>
      <c r="V47" s="51">
        <f t="shared" si="13"/>
        <v>4.0561629929788179</v>
      </c>
      <c r="W47" s="51">
        <f t="shared" si="13"/>
        <v>3.5910141463198908</v>
      </c>
      <c r="X47" s="51">
        <f t="shared" si="13"/>
        <v>3.1293495606846289</v>
      </c>
      <c r="Y47" s="51">
        <f t="shared" si="13"/>
        <v>2.6711302331511089</v>
      </c>
      <c r="Z47" s="51">
        <f t="shared" si="13"/>
        <v>2.2163177407665646</v>
      </c>
      <c r="AA47" s="52">
        <f t="shared" si="13"/>
        <v>1.7648742298070719</v>
      </c>
    </row>
    <row r="48" spans="1:27" x14ac:dyDescent="0.25">
      <c r="A48" s="26">
        <v>32</v>
      </c>
      <c r="B48" s="20">
        <f t="shared" si="4"/>
        <v>0.55850536063818546</v>
      </c>
      <c r="C48" s="9">
        <f t="shared" si="5"/>
        <v>0.62486935190932746</v>
      </c>
      <c r="D48" s="9">
        <f t="shared" si="6"/>
        <v>0.41657956793955164</v>
      </c>
      <c r="E48" s="9">
        <f t="shared" si="7"/>
        <v>0.59706748856718206</v>
      </c>
      <c r="F48" s="17"/>
      <c r="G48" s="50">
        <f t="shared" si="12"/>
        <v>12.495470010802302</v>
      </c>
      <c r="H48" s="51">
        <f t="shared" si="12"/>
        <v>11.957849163998548</v>
      </c>
      <c r="I48" s="51">
        <f t="shared" si="12"/>
        <v>11.424495149312287</v>
      </c>
      <c r="J48" s="51">
        <f t="shared" si="12"/>
        <v>10.895357371896329</v>
      </c>
      <c r="K48" s="51">
        <f t="shared" si="12"/>
        <v>10.370386033672586</v>
      </c>
      <c r="L48" s="51">
        <f t="shared" si="12"/>
        <v>9.8495321177094244</v>
      </c>
      <c r="M48" s="51">
        <f t="shared" si="12"/>
        <v>9.3327473729647128</v>
      </c>
      <c r="N48" s="51">
        <f t="shared" si="12"/>
        <v>8.8199842993853697</v>
      </c>
      <c r="O48" s="51">
        <f t="shared" si="12"/>
        <v>8.3111961333531195</v>
      </c>
      <c r="P48" s="51">
        <f t="shared" si="12"/>
        <v>7.8063368334678289</v>
      </c>
      <c r="Q48" s="51">
        <f t="shared" si="13"/>
        <v>7.3053610666586026</v>
      </c>
      <c r="R48" s="51">
        <f t="shared" si="13"/>
        <v>6.8082241946141879</v>
      </c>
      <c r="S48" s="51">
        <f t="shared" si="13"/>
        <v>6.3148822605243042</v>
      </c>
      <c r="T48" s="51">
        <f t="shared" si="13"/>
        <v>5.8252919761233395</v>
      </c>
      <c r="U48" s="51">
        <f t="shared" si="13"/>
        <v>5.3394107090284253</v>
      </c>
      <c r="V48" s="51">
        <f t="shared" si="13"/>
        <v>4.8571964703644115</v>
      </c>
      <c r="W48" s="51">
        <f t="shared" si="13"/>
        <v>4.3786079026677998</v>
      </c>
      <c r="X48" s="51">
        <f t="shared" si="13"/>
        <v>3.903604268062566</v>
      </c>
      <c r="Y48" s="51">
        <f t="shared" si="13"/>
        <v>3.4321454367006266</v>
      </c>
      <c r="Z48" s="51">
        <f t="shared" si="13"/>
        <v>2.9641918754603513</v>
      </c>
      <c r="AA48" s="52">
        <f t="shared" si="13"/>
        <v>2.4997046368959386</v>
      </c>
    </row>
    <row r="49" spans="1:27" x14ac:dyDescent="0.25">
      <c r="A49" s="26">
        <v>33</v>
      </c>
      <c r="B49" s="20">
        <f t="shared" si="4"/>
        <v>0.57595865315812877</v>
      </c>
      <c r="C49" s="9">
        <f t="shared" si="5"/>
        <v>0.64940759319751062</v>
      </c>
      <c r="D49" s="9">
        <f t="shared" si="6"/>
        <v>0.43293839546500706</v>
      </c>
      <c r="E49" s="9">
        <f t="shared" si="7"/>
        <v>0.5981888490208942</v>
      </c>
      <c r="F49" s="17"/>
      <c r="G49" s="50">
        <f t="shared" si="12"/>
        <v>13.507930876552738</v>
      </c>
      <c r="H49" s="51">
        <f t="shared" si="12"/>
        <v>12.955376329152283</v>
      </c>
      <c r="I49" s="51">
        <f t="shared" si="12"/>
        <v>12.407207135302667</v>
      </c>
      <c r="J49" s="51">
        <f t="shared" si="12"/>
        <v>11.863371294764111</v>
      </c>
      <c r="K49" s="51">
        <f t="shared" si="12"/>
        <v>11.323817626198267</v>
      </c>
      <c r="L49" s="51">
        <f t="shared" si="12"/>
        <v>10.788495751111384</v>
      </c>
      <c r="M49" s="51">
        <f t="shared" si="12"/>
        <v>10.257356078173629</v>
      </c>
      <c r="N49" s="51">
        <f t="shared" si="12"/>
        <v>9.7303497879047036</v>
      </c>
      <c r="O49" s="51">
        <f t="shared" si="12"/>
        <v>9.2074288177153036</v>
      </c>
      <c r="P49" s="51">
        <f t="shared" si="12"/>
        <v>8.6885458472957495</v>
      </c>
      <c r="Q49" s="51">
        <f t="shared" si="13"/>
        <v>8.1736542843409339</v>
      </c>
      <c r="R49" s="51">
        <f t="shared" si="13"/>
        <v>7.6627082506041626</v>
      </c>
      <c r="S49" s="51">
        <f t="shared" si="13"/>
        <v>7.1556625682699897</v>
      </c>
      <c r="T49" s="51">
        <f t="shared" si="13"/>
        <v>6.6524727466379767</v>
      </c>
      <c r="U49" s="51">
        <f t="shared" si="13"/>
        <v>6.1530949691092056</v>
      </c>
      <c r="V49" s="51">
        <f t="shared" si="13"/>
        <v>5.6574860804674403</v>
      </c>
      <c r="W49" s="51">
        <f t="shared" si="13"/>
        <v>5.1656035744470623</v>
      </c>
      <c r="X49" s="51">
        <f t="shared" si="13"/>
        <v>4.6774055815804276</v>
      </c>
      <c r="Y49" s="51">
        <f t="shared" si="13"/>
        <v>4.192850857317219</v>
      </c>
      <c r="Z49" s="51">
        <f t="shared" si="13"/>
        <v>3.7118987704091326</v>
      </c>
      <c r="AA49" s="52">
        <f t="shared" si="13"/>
        <v>3.2345092915522438</v>
      </c>
    </row>
    <row r="50" spans="1:27" x14ac:dyDescent="0.25">
      <c r="A50" s="26">
        <v>34</v>
      </c>
      <c r="B50" s="20">
        <f t="shared" si="4"/>
        <v>0.59341194567807209</v>
      </c>
      <c r="C50" s="9">
        <f t="shared" si="5"/>
        <v>0.67450851684242674</v>
      </c>
      <c r="D50" s="9">
        <f t="shared" si="6"/>
        <v>0.44967234456161781</v>
      </c>
      <c r="E50" s="9">
        <f t="shared" si="7"/>
        <v>0.59943223060658013</v>
      </c>
      <c r="F50" s="17"/>
      <c r="G50" s="50">
        <f t="shared" si="12"/>
        <v>14.517067614680659</v>
      </c>
      <c r="H50" s="51">
        <f t="shared" si="12"/>
        <v>13.949747680151344</v>
      </c>
      <c r="I50" s="51">
        <f t="shared" si="12"/>
        <v>13.386930284785013</v>
      </c>
      <c r="J50" s="51">
        <f t="shared" si="12"/>
        <v>12.828562038789169</v>
      </c>
      <c r="K50" s="51">
        <f t="shared" si="12"/>
        <v>12.274590393155503</v>
      </c>
      <c r="L50" s="51">
        <f t="shared" si="12"/>
        <v>11.724963623173863</v>
      </c>
      <c r="M50" s="51">
        <f t="shared" si="12"/>
        <v>11.179630812332693</v>
      </c>
      <c r="N50" s="51">
        <f t="shared" si="12"/>
        <v>10.638541836595355</v>
      </c>
      <c r="O50" s="51">
        <f t="shared" si="12"/>
        <v>10.101647349042</v>
      </c>
      <c r="P50" s="51">
        <f t="shared" si="12"/>
        <v>9.5688987648674555</v>
      </c>
      <c r="Q50" s="51">
        <f t="shared" si="13"/>
        <v>9.0402482467250493</v>
      </c>
      <c r="R50" s="51">
        <f t="shared" si="13"/>
        <v>8.5156486904074562</v>
      </c>
      <c r="S50" s="51">
        <f t="shared" si="13"/>
        <v>7.9950537108556468</v>
      </c>
      <c r="T50" s="51">
        <f t="shared" si="13"/>
        <v>7.4784176284867492</v>
      </c>
      <c r="U50" s="51">
        <f t="shared" si="13"/>
        <v>6.9656954558327548</v>
      </c>
      <c r="V50" s="51">
        <f t="shared" si="13"/>
        <v>6.4568428844818087</v>
      </c>
      <c r="W50" s="51">
        <f t="shared" si="13"/>
        <v>5.951816272313966</v>
      </c>
      <c r="X50" s="51">
        <f t="shared" si="13"/>
        <v>5.4505726310237961</v>
      </c>
      <c r="Y50" s="51">
        <f t="shared" si="13"/>
        <v>4.9530696139223522</v>
      </c>
      <c r="Z50" s="51">
        <f t="shared" si="13"/>
        <v>4.4592655040112277</v>
      </c>
      <c r="AA50" s="52">
        <f t="shared" si="13"/>
        <v>3.9691192023216786</v>
      </c>
    </row>
    <row r="51" spans="1:27" x14ac:dyDescent="0.25">
      <c r="A51" s="26">
        <v>35</v>
      </c>
      <c r="B51" s="20">
        <f t="shared" si="4"/>
        <v>0.6108652381980153</v>
      </c>
      <c r="C51" s="9">
        <f t="shared" si="5"/>
        <v>0.70020753820970971</v>
      </c>
      <c r="D51" s="9">
        <f t="shared" si="6"/>
        <v>0.46680502547313979</v>
      </c>
      <c r="E51" s="9">
        <f t="shared" si="7"/>
        <v>0.60080798664876078</v>
      </c>
      <c r="F51" s="17"/>
      <c r="G51" s="50">
        <f t="shared" si="12"/>
        <v>15.522632357119623</v>
      </c>
      <c r="H51" s="51">
        <f t="shared" si="12"/>
        <v>14.940719846609309</v>
      </c>
      <c r="I51" s="51">
        <f t="shared" si="12"/>
        <v>14.363425689357022</v>
      </c>
      <c r="J51" s="51">
        <f t="shared" si="12"/>
        <v>13.79069512228066</v>
      </c>
      <c r="K51" s="51">
        <f t="shared" si="12"/>
        <v>13.222474244708845</v>
      </c>
      <c r="L51" s="51">
        <f t="shared" si="12"/>
        <v>12.658710001470887</v>
      </c>
      <c r="M51" s="51">
        <f t="shared" si="12"/>
        <v>12.099350166383246</v>
      </c>
      <c r="N51" s="51">
        <f t="shared" si="12"/>
        <v>11.544343326121215</v>
      </c>
      <c r="O51" s="51">
        <f t="shared" si="12"/>
        <v>10.993638864465826</v>
      </c>
      <c r="P51" s="51">
        <f t="shared" si="12"/>
        <v>10.447186946915895</v>
      </c>
      <c r="Q51" s="51">
        <f t="shared" si="13"/>
        <v>9.9049385056548225</v>
      </c>
      <c r="R51" s="51">
        <f t="shared" si="13"/>
        <v>9.3668452248631731</v>
      </c>
      <c r="S51" s="51">
        <f t="shared" si="13"/>
        <v>8.8328595263676526</v>
      </c>
      <c r="T51" s="51">
        <f t="shared" si="13"/>
        <v>8.3029345556173375</v>
      </c>
      <c r="U51" s="51">
        <f t="shared" si="13"/>
        <v>7.7770241679787633</v>
      </c>
      <c r="V51" s="51">
        <f t="shared" si="13"/>
        <v>7.2550829153412311</v>
      </c>
      <c r="W51" s="51">
        <f t="shared" si="13"/>
        <v>6.7370660330242993</v>
      </c>
      <c r="X51" s="51">
        <f t="shared" si="13"/>
        <v>6.2229294269793956</v>
      </c>
      <c r="Y51" s="51">
        <f t="shared" si="13"/>
        <v>5.7126296612781191</v>
      </c>
      <c r="Z51" s="51">
        <f t="shared" si="13"/>
        <v>5.2061239458794306</v>
      </c>
      <c r="AA51" s="52">
        <f t="shared" si="13"/>
        <v>4.7033701246688908</v>
      </c>
    </row>
    <row r="52" spans="1:27" x14ac:dyDescent="0.25">
      <c r="A52" s="26">
        <v>36</v>
      </c>
      <c r="B52" s="20">
        <f t="shared" si="4"/>
        <v>0.62831853071795862</v>
      </c>
      <c r="C52" s="9">
        <f t="shared" si="5"/>
        <v>0.7265425280053609</v>
      </c>
      <c r="D52" s="9">
        <f t="shared" si="6"/>
        <v>0.48436168533690727</v>
      </c>
      <c r="E52" s="9">
        <f t="shared" si="7"/>
        <v>0.60232724283830275</v>
      </c>
      <c r="F52" s="17"/>
      <c r="G52" s="50">
        <f t="shared" si="12"/>
        <v>16.524383537119665</v>
      </c>
      <c r="H52" s="51">
        <f t="shared" si="12"/>
        <v>15.928055706816126</v>
      </c>
      <c r="I52" s="51">
        <f t="shared" si="12"/>
        <v>15.336460637070585</v>
      </c>
      <c r="J52" s="51">
        <f t="shared" si="12"/>
        <v>14.749542208192585</v>
      </c>
      <c r="K52" s="51">
        <f t="shared" si="12"/>
        <v>14.16724518426639</v>
      </c>
      <c r="L52" s="51">
        <f t="shared" si="12"/>
        <v>13.589515195821955</v>
      </c>
      <c r="M52" s="51">
        <f t="shared" si="12"/>
        <v>13.016298722912245</v>
      </c>
      <c r="N52" s="51">
        <f t="shared" si="12"/>
        <v>12.447543078585516</v>
      </c>
      <c r="O52" s="51">
        <f t="shared" si="12"/>
        <v>11.88319639274191</v>
      </c>
      <c r="P52" s="51">
        <f t="shared" si="12"/>
        <v>11.323207596364304</v>
      </c>
      <c r="Q52" s="51">
        <f t="shared" si="13"/>
        <v>10.767526406112646</v>
      </c>
      <c r="R52" s="51">
        <f t="shared" si="13"/>
        <v>10.216103309272883</v>
      </c>
      <c r="S52" s="51">
        <f t="shared" si="13"/>
        <v>9.6688895490502365</v>
      </c>
      <c r="T52" s="51">
        <f t="shared" si="13"/>
        <v>9.1258371101981002</v>
      </c>
      <c r="U52" s="51">
        <f t="shared" si="13"/>
        <v>8.5868987049736329</v>
      </c>
      <c r="V52" s="51">
        <f t="shared" si="13"/>
        <v>8.0520277594112439</v>
      </c>
      <c r="W52" s="51">
        <f t="shared" si="13"/>
        <v>7.5211783999056809</v>
      </c>
      <c r="X52" s="51">
        <f t="shared" si="13"/>
        <v>6.9943054400968148</v>
      </c>
      <c r="Y52" s="51">
        <f t="shared" si="13"/>
        <v>6.471364368047718</v>
      </c>
      <c r="Z52" s="51">
        <f t="shared" si="13"/>
        <v>5.9523113337090034</v>
      </c>
      <c r="AA52" s="52">
        <f t="shared" si="13"/>
        <v>5.4371031366617135</v>
      </c>
    </row>
    <row r="53" spans="1:27" x14ac:dyDescent="0.25">
      <c r="A53" s="26">
        <v>37</v>
      </c>
      <c r="B53" s="20">
        <f t="shared" si="4"/>
        <v>0.64577182323790194</v>
      </c>
      <c r="C53" s="9">
        <f t="shared" si="5"/>
        <v>0.75355405010279419</v>
      </c>
      <c r="D53" s="9">
        <f t="shared" si="6"/>
        <v>0.50236936673519617</v>
      </c>
      <c r="E53" s="9">
        <f t="shared" si="7"/>
        <v>0.60400196589580601</v>
      </c>
      <c r="F53" s="17"/>
      <c r="G53" s="50">
        <f t="shared" si="12"/>
        <v>17.522086557451374</v>
      </c>
      <c r="H53" s="51">
        <f t="shared" si="12"/>
        <v>16.911525054588481</v>
      </c>
      <c r="I53" s="51">
        <f t="shared" si="12"/>
        <v>16.305809277938785</v>
      </c>
      <c r="J53" s="51">
        <f t="shared" si="12"/>
        <v>15.704881768298222</v>
      </c>
      <c r="K53" s="51">
        <f t="shared" si="12"/>
        <v>15.108685971331976</v>
      </c>
      <c r="L53" s="51">
        <f t="shared" si="12"/>
        <v>14.51716621983212</v>
      </c>
      <c r="M53" s="51">
        <f t="shared" si="12"/>
        <v>13.930267716390869</v>
      </c>
      <c r="N53" s="51">
        <f t="shared" si="12"/>
        <v>13.347936516478402</v>
      </c>
      <c r="O53" s="51">
        <f t="shared" si="12"/>
        <v>12.770119511914022</v>
      </c>
      <c r="P53" s="51">
        <f t="shared" si="12"/>
        <v>12.196764414720775</v>
      </c>
      <c r="Q53" s="51">
        <f t="shared" si="13"/>
        <v>11.627819741352134</v>
      </c>
      <c r="R53" s="51">
        <f t="shared" si="13"/>
        <v>11.063234797281318</v>
      </c>
      <c r="S53" s="51">
        <f t="shared" si="13"/>
        <v>10.502959661943898</v>
      </c>
      <c r="T53" s="51">
        <f t="shared" si="13"/>
        <v>9.9469451740234689</v>
      </c>
      <c r="U53" s="51">
        <f t="shared" si="13"/>
        <v>9.3951429170721674</v>
      </c>
      <c r="V53" s="51">
        <f t="shared" si="13"/>
        <v>8.8475052054562759</v>
      </c>
      <c r="W53" s="51">
        <f t="shared" si="13"/>
        <v>8.3039850706194969</v>
      </c>
      <c r="X53" s="51">
        <f t="shared" si="13"/>
        <v>7.764536247654175</v>
      </c>
      <c r="Y53" s="51">
        <f t="shared" si="13"/>
        <v>7.229113162173662</v>
      </c>
      <c r="Z53" s="51">
        <f t="shared" si="13"/>
        <v>6.6976709174773612</v>
      </c>
      <c r="AA53" s="52">
        <f t="shared" si="13"/>
        <v>6.1701652820010304</v>
      </c>
    </row>
    <row r="54" spans="1:27" x14ac:dyDescent="0.25">
      <c r="A54" s="26">
        <v>38</v>
      </c>
      <c r="B54" s="20">
        <f t="shared" si="4"/>
        <v>0.66322511575784526</v>
      </c>
      <c r="C54" s="9">
        <f t="shared" si="5"/>
        <v>0.7812856265067174</v>
      </c>
      <c r="D54" s="9">
        <f t="shared" si="6"/>
        <v>0.52085708433781164</v>
      </c>
      <c r="E54" s="9">
        <f t="shared" si="7"/>
        <v>0.60584504027102626</v>
      </c>
      <c r="F54" s="17"/>
      <c r="G54" s="50">
        <f t="shared" si="12"/>
        <v>18.515514536130045</v>
      </c>
      <c r="H54" s="51">
        <f t="shared" si="12"/>
        <v>17.890905343656243</v>
      </c>
      <c r="I54" s="51">
        <f t="shared" si="12"/>
        <v>17.27125336699573</v>
      </c>
      <c r="J54" s="51">
        <f t="shared" si="12"/>
        <v>16.656499824933302</v>
      </c>
      <c r="K54" s="51">
        <f t="shared" si="12"/>
        <v>16.046586861942281</v>
      </c>
      <c r="L54" s="51">
        <f t="shared" si="12"/>
        <v>15.441457530033498</v>
      </c>
      <c r="M54" s="51">
        <f t="shared" si="12"/>
        <v>14.841055771030236</v>
      </c>
      <c r="N54" s="51">
        <f t="shared" si="12"/>
        <v>14.245326399256628</v>
      </c>
      <c r="O54" s="51">
        <f t="shared" si="12"/>
        <v>13.654215084628509</v>
      </c>
      <c r="P54" s="51">
        <f t="shared" si="12"/>
        <v>13.067668336136551</v>
      </c>
      <c r="Q54" s="51">
        <f t="shared" si="13"/>
        <v>12.485633485709906</v>
      </c>
      <c r="R54" s="51">
        <f t="shared" si="13"/>
        <v>11.908058672451238</v>
      </c>
      <c r="S54" s="51">
        <f t="shared" si="13"/>
        <v>11.334892827232776</v>
      </c>
      <c r="T54" s="51">
        <f t="shared" si="13"/>
        <v>10.766085657643325</v>
      </c>
      <c r="U54" s="51">
        <f t="shared" si="13"/>
        <v>10.201587633278004</v>
      </c>
      <c r="V54" s="51">
        <f t="shared" si="13"/>
        <v>9.6413499713607376</v>
      </c>
      <c r="W54" s="51">
        <f t="shared" si="13"/>
        <v>9.0853246226910134</v>
      </c>
      <c r="X54" s="51">
        <f t="shared" si="13"/>
        <v>8.5334642579064113</v>
      </c>
      <c r="Y54" s="51">
        <f t="shared" si="13"/>
        <v>7.9857222540530781</v>
      </c>
      <c r="Z54" s="51">
        <f t="shared" si="13"/>
        <v>7.4420526814550936</v>
      </c>
      <c r="AA54" s="52">
        <f t="shared" si="13"/>
        <v>6.9024102908764018</v>
      </c>
    </row>
    <row r="55" spans="1:27" x14ac:dyDescent="0.25">
      <c r="A55" s="26">
        <v>39</v>
      </c>
      <c r="B55" s="20">
        <f t="shared" si="4"/>
        <v>0.68067840827778847</v>
      </c>
      <c r="C55" s="9">
        <f t="shared" si="5"/>
        <v>0.80978403319500702</v>
      </c>
      <c r="D55" s="9">
        <f t="shared" si="6"/>
        <v>0.53985602213000472</v>
      </c>
      <c r="E55" s="9">
        <f t="shared" si="7"/>
        <v>0.60787035397749012</v>
      </c>
      <c r="F55" s="17"/>
      <c r="G55" s="50">
        <f t="shared" si="12"/>
        <v>19.504449142001111</v>
      </c>
      <c r="H55" s="51">
        <f t="shared" si="12"/>
        <v>18.865982521927112</v>
      </c>
      <c r="I55" s="51">
        <f t="shared" si="12"/>
        <v>18.232583097250544</v>
      </c>
      <c r="J55" s="51">
        <f t="shared" si="12"/>
        <v>17.604190782650473</v>
      </c>
      <c r="K55" s="51">
        <f t="shared" si="12"/>
        <v>16.980746439031503</v>
      </c>
      <c r="L55" s="51">
        <f t="shared" si="12"/>
        <v>16.362191854970305</v>
      </c>
      <c r="M55" s="51">
        <f t="shared" si="12"/>
        <v>15.748469728597108</v>
      </c>
      <c r="N55" s="51">
        <f t="shared" si="12"/>
        <v>15.139523649899996</v>
      </c>
      <c r="O55" s="51">
        <f t="shared" si="12"/>
        <v>14.5352980834408</v>
      </c>
      <c r="P55" s="51">
        <f t="shared" si="12"/>
        <v>13.935738351471645</v>
      </c>
      <c r="Q55" s="51">
        <f t="shared" si="13"/>
        <v>13.340790617440728</v>
      </c>
      <c r="R55" s="51">
        <f t="shared" si="13"/>
        <v>12.750401869877457</v>
      </c>
      <c r="S55" s="51">
        <f t="shared" si="13"/>
        <v>12.164519906646756</v>
      </c>
      <c r="T55" s="51">
        <f t="shared" si="13"/>
        <v>11.583093319562295</v>
      </c>
      <c r="U55" s="51">
        <f t="shared" si="13"/>
        <v>11.006071479349664</v>
      </c>
      <c r="V55" s="51">
        <f t="shared" si="13"/>
        <v>10.433404520949974</v>
      </c>
      <c r="W55" s="51">
        <f t="shared" si="13"/>
        <v>9.8650433291547905</v>
      </c>
      <c r="X55" s="51">
        <f t="shared" si="13"/>
        <v>9.3009395245640718</v>
      </c>
      <c r="Y55" s="51">
        <f t="shared" si="13"/>
        <v>8.7410454498583583</v>
      </c>
      <c r="Z55" s="51">
        <f t="shared" si="13"/>
        <v>8.1853141563771885</v>
      </c>
      <c r="AA55" s="52">
        <f t="shared" si="13"/>
        <v>7.6336993909959254</v>
      </c>
    </row>
    <row r="56" spans="1:27" x14ac:dyDescent="0.25">
      <c r="A56" s="26">
        <v>40</v>
      </c>
      <c r="B56" s="20">
        <f t="shared" si="4"/>
        <v>0.69813170079773179</v>
      </c>
      <c r="C56" s="9">
        <f t="shared" si="5"/>
        <v>0.83909963117727993</v>
      </c>
      <c r="D56" s="9">
        <f t="shared" si="6"/>
        <v>0.55939975411818665</v>
      </c>
      <c r="E56" s="9">
        <f t="shared" si="7"/>
        <v>0.61009289483762974</v>
      </c>
      <c r="F56" s="17"/>
      <c r="G56" s="50">
        <f t="shared" ref="G56:P61" si="14">(-(G$11/2)*SIN($B56)+(G$11-$D$5)*SIN($B56)-$D$6*COS($B56))*$B$4+2*$D56*$E56</f>
        <v>20.488681534773971</v>
      </c>
      <c r="H56" s="51">
        <f t="shared" si="14"/>
        <v>19.836551970217226</v>
      </c>
      <c r="I56" s="51">
        <f t="shared" si="14"/>
        <v>19.189598037125254</v>
      </c>
      <c r="J56" s="51">
        <f t="shared" si="14"/>
        <v>18.547758364373909</v>
      </c>
      <c r="K56" s="51">
        <f t="shared" si="14"/>
        <v>17.910972547313516</v>
      </c>
      <c r="L56" s="51">
        <f t="shared" si="14"/>
        <v>17.279181128818312</v>
      </c>
      <c r="M56" s="51">
        <f t="shared" si="14"/>
        <v>16.652325580780072</v>
      </c>
      <c r="N56" s="51">
        <f t="shared" si="14"/>
        <v>16.030348286034044</v>
      </c>
      <c r="O56" s="51">
        <f t="shared" si="14"/>
        <v>15.413192520704555</v>
      </c>
      <c r="P56" s="51">
        <f t="shared" si="14"/>
        <v>14.800802436960677</v>
      </c>
      <c r="Q56" s="51">
        <f t="shared" ref="Q56:AA61" si="15">(-(Q$11/2)*SIN($B56)+(Q$11-$D$5)*SIN($B56)-$D$6*COS($B56))*$B$4+2*$D56*$E56</f>
        <v>14.193123046168655</v>
      </c>
      <c r="R56" s="51">
        <f t="shared" si="15"/>
        <v>13.590100202432509</v>
      </c>
      <c r="S56" s="51">
        <f t="shared" si="15"/>
        <v>12.99168058651113</v>
      </c>
      <c r="T56" s="51">
        <f t="shared" si="15"/>
        <v>12.397811690102507</v>
      </c>
      <c r="U56" s="51">
        <f t="shared" si="15"/>
        <v>11.808441800484804</v>
      </c>
      <c r="V56" s="51">
        <f t="shared" si="15"/>
        <v>11.223519985505764</v>
      </c>
      <c r="W56" s="51">
        <f t="shared" si="15"/>
        <v>10.642996078909988</v>
      </c>
      <c r="X56" s="51">
        <f t="shared" si="15"/>
        <v>10.066820665996612</v>
      </c>
      <c r="Y56" s="51">
        <f t="shared" si="15"/>
        <v>9.4949450695974917</v>
      </c>
      <c r="Z56" s="51">
        <f t="shared" si="15"/>
        <v>8.9273213363686281</v>
      </c>
      <c r="AA56" s="52">
        <f t="shared" si="15"/>
        <v>8.3639022233859421</v>
      </c>
    </row>
    <row r="57" spans="1:27" x14ac:dyDescent="0.25">
      <c r="A57" s="26">
        <v>41</v>
      </c>
      <c r="B57" s="20">
        <f t="shared" si="4"/>
        <v>0.71558499331767511</v>
      </c>
      <c r="C57" s="9">
        <f t="shared" si="5"/>
        <v>0.86928673781622667</v>
      </c>
      <c r="D57" s="9">
        <f t="shared" si="6"/>
        <v>0.57952449187748445</v>
      </c>
      <c r="E57" s="9">
        <f t="shared" si="7"/>
        <v>0.61252885862225104</v>
      </c>
      <c r="F57" s="17"/>
      <c r="G57" s="50">
        <f t="shared" si="14"/>
        <v>21.468013426803108</v>
      </c>
      <c r="H57" s="51">
        <f t="shared" si="14"/>
        <v>20.802419562746284</v>
      </c>
      <c r="I57" s="51">
        <f t="shared" si="14"/>
        <v>20.142108189674083</v>
      </c>
      <c r="J57" s="51">
        <f t="shared" si="14"/>
        <v>19.487016669353444</v>
      </c>
      <c r="K57" s="51">
        <f t="shared" si="14"/>
        <v>18.837083349980212</v>
      </c>
      <c r="L57" s="51">
        <f t="shared" si="14"/>
        <v>18.192247546837329</v>
      </c>
      <c r="M57" s="51">
        <f t="shared" si="14"/>
        <v>17.552449523406523</v>
      </c>
      <c r="N57" s="51">
        <f t="shared" si="14"/>
        <v>16.917630472920727</v>
      </c>
      <c r="O57" s="51">
        <f t="shared" si="14"/>
        <v>16.287732500345644</v>
      </c>
      <c r="P57" s="51">
        <f t="shared" si="14"/>
        <v>15.662698604778829</v>
      </c>
      <c r="Q57" s="51">
        <f t="shared" si="15"/>
        <v>15.042472662254891</v>
      </c>
      <c r="R57" s="51">
        <f t="shared" si="15"/>
        <v>14.426999408945651</v>
      </c>
      <c r="S57" s="51">
        <f t="shared" si="15"/>
        <v>13.816224424745709</v>
      </c>
      <c r="T57" s="51">
        <f t="shared" si="15"/>
        <v>13.210094117231659</v>
      </c>
      <c r="U57" s="51">
        <f t="shared" si="15"/>
        <v>12.608555705986646</v>
      </c>
      <c r="V57" s="51">
        <f t="shared" si="15"/>
        <v>12.011557207279306</v>
      </c>
      <c r="W57" s="51">
        <f t="shared" si="15"/>
        <v>11.419047419088617</v>
      </c>
      <c r="X57" s="51">
        <f t="shared" si="15"/>
        <v>10.830975906464868</v>
      </c>
      <c r="Y57" s="51">
        <f t="shared" si="15"/>
        <v>10.247292987218906</v>
      </c>
      <c r="Z57" s="51">
        <f t="shared" si="15"/>
        <v>9.6679497179301599</v>
      </c>
      <c r="AA57" s="52">
        <f t="shared" si="15"/>
        <v>9.09289788026582</v>
      </c>
    </row>
    <row r="58" spans="1:27" x14ac:dyDescent="0.25">
      <c r="A58" s="26">
        <v>42</v>
      </c>
      <c r="B58" s="20">
        <f t="shared" si="4"/>
        <v>0.73303828583761843</v>
      </c>
      <c r="C58" s="9">
        <f t="shared" si="5"/>
        <v>0.90040404429783993</v>
      </c>
      <c r="D58" s="9">
        <f t="shared" si="6"/>
        <v>0.60026936286522659</v>
      </c>
      <c r="E58" s="9">
        <f t="shared" si="7"/>
        <v>0.61519577081572718</v>
      </c>
      <c r="F58" s="17"/>
      <c r="G58" s="50">
        <f t="shared" si="14"/>
        <v>22.44225828719356</v>
      </c>
      <c r="H58" s="51">
        <f t="shared" si="14"/>
        <v>21.763402869975415</v>
      </c>
      <c r="I58" s="51">
        <f t="shared" si="14"/>
        <v>21.089935194163814</v>
      </c>
      <c r="J58" s="51">
        <f t="shared" si="14"/>
        <v>20.421791373496966</v>
      </c>
      <c r="K58" s="51">
        <f t="shared" si="14"/>
        <v>19.758908527796045</v>
      </c>
      <c r="L58" s="51">
        <f t="shared" si="14"/>
        <v>19.101224763237795</v>
      </c>
      <c r="M58" s="51">
        <f t="shared" si="14"/>
        <v>18.448679153090183</v>
      </c>
      <c r="N58" s="51">
        <f t="shared" si="14"/>
        <v>17.801211718897051</v>
      </c>
      <c r="O58" s="51">
        <f t="shared" si="14"/>
        <v>17.158763412100747</v>
      </c>
      <c r="P58" s="51">
        <f t="shared" si="14"/>
        <v>16.521276096090475</v>
      </c>
      <c r="Q58" s="51">
        <f t="shared" si="15"/>
        <v>15.888692528664963</v>
      </c>
      <c r="R58" s="51">
        <f t="shared" si="15"/>
        <v>15.26095634489783</v>
      </c>
      <c r="S58" s="51">
        <f t="shared" si="15"/>
        <v>14.638012040396172</v>
      </c>
      <c r="T58" s="51">
        <f t="shared" si="15"/>
        <v>14.019804954940065</v>
      </c>
      <c r="U58" s="51">
        <f t="shared" si="15"/>
        <v>13.406281256495072</v>
      </c>
      <c r="V58" s="51">
        <f t="shared" si="15"/>
        <v>12.797387925585413</v>
      </c>
      <c r="W58" s="51">
        <f t="shared" si="15"/>
        <v>12.193072740020996</v>
      </c>
      <c r="X58" s="51">
        <f t="shared" si="15"/>
        <v>11.593284259966461</v>
      </c>
      <c r="Y58" s="51">
        <f t="shared" si="15"/>
        <v>10.997971813345123</v>
      </c>
      <c r="Z58" s="51">
        <f t="shared" si="15"/>
        <v>10.407085481568553</v>
      </c>
      <c r="AA58" s="52">
        <f t="shared" si="15"/>
        <v>9.8205760855829443</v>
      </c>
    </row>
    <row r="59" spans="1:27" x14ac:dyDescent="0.25">
      <c r="A59" s="26">
        <v>43</v>
      </c>
      <c r="B59" s="20">
        <f t="shared" si="4"/>
        <v>0.75049157835756175</v>
      </c>
      <c r="C59" s="9">
        <f t="shared" si="5"/>
        <v>0.93251508613766176</v>
      </c>
      <c r="D59" s="9">
        <f t="shared" si="6"/>
        <v>0.62167672409177455</v>
      </c>
      <c r="E59" s="9">
        <f t="shared" si="7"/>
        <v>0.61811262403325795</v>
      </c>
      <c r="F59" s="17"/>
      <c r="G59" s="50">
        <f t="shared" si="14"/>
        <v>23.411242712795065</v>
      </c>
      <c r="H59" s="51">
        <f t="shared" si="14"/>
        <v>22.719332528351956</v>
      </c>
      <c r="I59" s="51">
        <f t="shared" si="14"/>
        <v>22.03291369457903</v>
      </c>
      <c r="J59" s="51">
        <f t="shared" si="14"/>
        <v>21.351921096646208</v>
      </c>
      <c r="K59" s="51">
        <f t="shared" si="14"/>
        <v>20.676290645153784</v>
      </c>
      <c r="L59" s="51">
        <f t="shared" si="14"/>
        <v>20.005959256026017</v>
      </c>
      <c r="M59" s="51">
        <f t="shared" si="14"/>
        <v>19.34086483087578</v>
      </c>
      <c r="N59" s="51">
        <f t="shared" si="14"/>
        <v>18.680946237827975</v>
      </c>
      <c r="O59" s="51">
        <f t="shared" si="14"/>
        <v>18.026143292788234</v>
      </c>
      <c r="P59" s="51">
        <f t="shared" si="14"/>
        <v>17.376396741146451</v>
      </c>
      <c r="Q59" s="51">
        <f t="shared" si="15"/>
        <v>16.731648239901972</v>
      </c>
      <c r="R59" s="51">
        <f t="shared" si="15"/>
        <v>16.09184034019956</v>
      </c>
      <c r="S59" s="51">
        <f t="shared" si="15"/>
        <v>15.456916470265888</v>
      </c>
      <c r="T59" s="51">
        <f t="shared" si="15"/>
        <v>14.826820918734697</v>
      </c>
      <c r="U59" s="51">
        <f t="shared" si="15"/>
        <v>14.201498818351531</v>
      </c>
      <c r="V59" s="51">
        <f t="shared" si="15"/>
        <v>13.58089613004671</v>
      </c>
      <c r="W59" s="51">
        <f t="shared" si="15"/>
        <v>12.964959627368259</v>
      </c>
      <c r="X59" s="51">
        <f t="shared" si="15"/>
        <v>12.35363688126418</v>
      </c>
      <c r="Y59" s="51">
        <f t="shared" si="15"/>
        <v>11.746876245205605</v>
      </c>
      <c r="Z59" s="51">
        <f t="shared" si="15"/>
        <v>11.144626840641919</v>
      </c>
      <c r="AA59" s="52">
        <f t="shared" si="15"/>
        <v>10.546838542778708</v>
      </c>
    </row>
    <row r="60" spans="1:27" x14ac:dyDescent="0.25">
      <c r="A60" s="26">
        <v>44</v>
      </c>
      <c r="B60" s="20">
        <f t="shared" si="4"/>
        <v>0.76794487087750496</v>
      </c>
      <c r="C60" s="9">
        <f t="shared" si="5"/>
        <v>0.96568877480707394</v>
      </c>
      <c r="D60" s="9">
        <f t="shared" si="6"/>
        <v>0.64379251653804925</v>
      </c>
      <c r="E60" s="9">
        <f t="shared" si="7"/>
        <v>0.62130003346918672</v>
      </c>
      <c r="F60" s="17"/>
      <c r="G60" s="50">
        <f t="shared" si="14"/>
        <v>24.374807995508856</v>
      </c>
      <c r="H60" s="51">
        <f t="shared" si="14"/>
        <v>23.670053806385621</v>
      </c>
      <c r="I60" s="51">
        <f t="shared" si="14"/>
        <v>22.970892904477605</v>
      </c>
      <c r="J60" s="51">
        <f t="shared" si="14"/>
        <v>22.277258966221101</v>
      </c>
      <c r="K60" s="51">
        <f t="shared" si="14"/>
        <v>21.589086712517716</v>
      </c>
      <c r="L60" s="51">
        <f t="shared" si="14"/>
        <v>20.906311888255214</v>
      </c>
      <c r="M60" s="51">
        <f t="shared" si="14"/>
        <v>20.228871242307228</v>
      </c>
      <c r="N60" s="51">
        <f t="shared" si="14"/>
        <v>19.556702508000882</v>
      </c>
      <c r="O60" s="51">
        <f t="shared" si="14"/>
        <v>18.889744384037982</v>
      </c>
      <c r="P60" s="51">
        <f t="shared" si="14"/>
        <v>18.227936515858566</v>
      </c>
      <c r="Q60" s="51">
        <f t="shared" si="15"/>
        <v>17.571219477434376</v>
      </c>
      <c r="R60" s="51">
        <f t="shared" si="15"/>
        <v>16.919534753480846</v>
      </c>
      <c r="S60" s="51">
        <f t="shared" si="15"/>
        <v>16.272824722076663</v>
      </c>
      <c r="T60" s="51">
        <f t="shared" si="15"/>
        <v>15.631032637679269</v>
      </c>
      <c r="U60" s="51">
        <f t="shared" si="15"/>
        <v>14.994102614527364</v>
      </c>
      <c r="V60" s="51">
        <f t="shared" si="15"/>
        <v>14.361979610418118</v>
      </c>
      <c r="W60" s="51">
        <f t="shared" si="15"/>
        <v>13.734609410851014</v>
      </c>
      <c r="X60" s="51">
        <f t="shared" si="15"/>
        <v>13.111938613527862</v>
      </c>
      <c r="Y60" s="51">
        <f t="shared" si="15"/>
        <v>12.493914613199685</v>
      </c>
      <c r="Z60" s="51">
        <f t="shared" si="15"/>
        <v>11.880485586851627</v>
      </c>
      <c r="AA60" s="52">
        <f t="shared" si="15"/>
        <v>11.271600479217255</v>
      </c>
    </row>
    <row r="61" spans="1:27" ht="15.75" thickBot="1" x14ac:dyDescent="0.3">
      <c r="A61" s="27">
        <v>45</v>
      </c>
      <c r="B61" s="21">
        <f t="shared" si="4"/>
        <v>0.78539816339744828</v>
      </c>
      <c r="C61" s="15">
        <f t="shared" si="5"/>
        <v>0.99999999999999989</v>
      </c>
      <c r="D61" s="15">
        <f t="shared" si="6"/>
        <v>0.66666666666666663</v>
      </c>
      <c r="E61" s="15">
        <f t="shared" si="7"/>
        <v>0.62478041317852018</v>
      </c>
      <c r="F61" s="36"/>
      <c r="G61" s="53">
        <f t="shared" si="14"/>
        <v>25.332811921285458</v>
      </c>
      <c r="H61" s="54">
        <f t="shared" si="14"/>
        <v>24.615428402435146</v>
      </c>
      <c r="I61" s="54">
        <f t="shared" si="14"/>
        <v>23.903738403575733</v>
      </c>
      <c r="J61" s="54">
        <f t="shared" si="14"/>
        <v>23.197674412612461</v>
      </c>
      <c r="K61" s="54">
        <f t="shared" si="14"/>
        <v>22.497169980633142</v>
      </c>
      <c r="L61" s="54">
        <f t="shared" si="14"/>
        <v>21.80215970106148</v>
      </c>
      <c r="M61" s="54">
        <f t="shared" si="14"/>
        <v>21.112579189298987</v>
      </c>
      <c r="N61" s="54">
        <f t="shared" si="14"/>
        <v>20.428365062842079</v>
      </c>
      <c r="O61" s="54">
        <f t="shared" si="14"/>
        <v>19.749454921861524</v>
      </c>
      <c r="P61" s="54">
        <f t="shared" si="14"/>
        <v>19.075787330232192</v>
      </c>
      <c r="Q61" s="54">
        <f t="shared" si="15"/>
        <v>18.407301797000006</v>
      </c>
      <c r="R61" s="54">
        <f t="shared" si="15"/>
        <v>17.743938758275359</v>
      </c>
      <c r="S61" s="54">
        <f t="shared" si="15"/>
        <v>17.085639559540954</v>
      </c>
      <c r="T61" s="54">
        <f t="shared" si="15"/>
        <v>16.432346438363485</v>
      </c>
      <c r="U61" s="54">
        <f t="shared" si="15"/>
        <v>15.784002507497954</v>
      </c>
      <c r="V61" s="54">
        <f t="shared" si="15"/>
        <v>15.140551738374812</v>
      </c>
      <c r="W61" s="54">
        <f t="shared" si="15"/>
        <v>14.501938944959365</v>
      </c>
      <c r="X61" s="54">
        <f t="shared" si="15"/>
        <v>13.868109767974</v>
      </c>
      <c r="Y61" s="54">
        <f t="shared" si="15"/>
        <v>13.23901065947358</v>
      </c>
      <c r="Z61" s="54">
        <f t="shared" si="15"/>
        <v>12.614588867764995</v>
      </c>
      <c r="AA61" s="55">
        <f t="shared" si="15"/>
        <v>11.994792422661655</v>
      </c>
    </row>
    <row r="68" spans="3:27" x14ac:dyDescent="0.25">
      <c r="C68" s="4"/>
      <c r="D68" s="1"/>
      <c r="E68" s="1"/>
      <c r="F68" s="1"/>
      <c r="G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3:27" x14ac:dyDescent="0.25">
      <c r="C69" s="4"/>
      <c r="D69" s="1"/>
      <c r="E69" s="1"/>
      <c r="F69" s="1"/>
      <c r="G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3:27" x14ac:dyDescent="0.25">
      <c r="C70" s="4"/>
      <c r="D70" s="1"/>
      <c r="E70" s="1"/>
      <c r="F70" s="1"/>
      <c r="G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3:27" x14ac:dyDescent="0.25">
      <c r="C71" s="4"/>
      <c r="D71" s="1"/>
      <c r="E71" s="1"/>
      <c r="F71" s="1"/>
      <c r="G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3:27" x14ac:dyDescent="0.25">
      <c r="C72" s="4"/>
      <c r="D72" s="1"/>
      <c r="E72" s="1"/>
      <c r="F72" s="1"/>
      <c r="G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3:27" x14ac:dyDescent="0.25">
      <c r="C73" s="4"/>
      <c r="D73" s="1"/>
      <c r="E73" s="1"/>
      <c r="F73" s="1"/>
      <c r="G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3:27" x14ac:dyDescent="0.25">
      <c r="C74" s="4"/>
      <c r="D74" s="1"/>
      <c r="E74" s="1"/>
      <c r="F74" s="1"/>
      <c r="G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3:27" x14ac:dyDescent="0.25">
      <c r="C75" s="4"/>
      <c r="D75" s="1"/>
      <c r="E75" s="1"/>
      <c r="F75" s="1"/>
      <c r="G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</sheetData>
  <sheetProtection sheet="1" objects="1" scenarios="1"/>
  <conditionalFormatting sqref="I68:AA75 G16:AA61">
    <cfRule type="cellIs" dxfId="1" priority="2" operator="lessThan">
      <formula>0</formula>
    </cfRule>
  </conditionalFormatting>
  <conditionalFormatting sqref="G16:AA61">
    <cfRule type="cellIs" dxfId="0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Gretzschel, Moritz</cp:lastModifiedBy>
  <dcterms:created xsi:type="dcterms:W3CDTF">2016-11-14T12:24:32Z</dcterms:created>
  <dcterms:modified xsi:type="dcterms:W3CDTF">2016-11-14T18:40:05Z</dcterms:modified>
</cp:coreProperties>
</file>