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Wiesner\Downloads\"/>
    </mc:Choice>
  </mc:AlternateContent>
  <bookViews>
    <workbookView xWindow="0" yWindow="0" windowWidth="28800" windowHeight="12450"/>
  </bookViews>
  <sheets>
    <sheet name="Tabelle1" sheetId="8" r:id="rId1"/>
    <sheet name="Tabellen" sheetId="9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8" l="1"/>
  <c r="B13" i="8" l="1"/>
  <c r="B14" i="8" s="1"/>
  <c r="B9" i="8" l="1"/>
  <c r="B11" i="8" l="1"/>
  <c r="B12" i="8" s="1"/>
  <c r="B10" i="8"/>
  <c r="B15" i="8" l="1"/>
</calcChain>
</file>

<file path=xl/sharedStrings.xml><?xml version="1.0" encoding="utf-8"?>
<sst xmlns="http://schemas.openxmlformats.org/spreadsheetml/2006/main" count="27" uniqueCount="17">
  <si>
    <t>Schlauchmenge</t>
  </si>
  <si>
    <t>kg</t>
  </si>
  <si>
    <t>Zugabe von Zucker</t>
  </si>
  <si>
    <t>Zugabe von Wasser</t>
  </si>
  <si>
    <t>%</t>
  </si>
  <si>
    <t>Ursprüngliches Extraktgewicht</t>
  </si>
  <si>
    <t>Neues Extraktgewicht</t>
  </si>
  <si>
    <t>Ursprüngliches Wassergewicht</t>
  </si>
  <si>
    <t>Neues Wassergewicht</t>
  </si>
  <si>
    <t>Neue Stammwürze</t>
  </si>
  <si>
    <t>Stammwürze Zuckerlösung</t>
  </si>
  <si>
    <t>Stammwürze</t>
  </si>
  <si>
    <t>Restextrakt</t>
  </si>
  <si>
    <t>Ursprünglich Volumenprozent Alk.</t>
  </si>
  <si>
    <t>Neues Volumenprozent Alk.</t>
  </si>
  <si>
    <t>g</t>
  </si>
  <si>
    <t>Stammwürze und Alkohol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</si>
</sst>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0.0"/>
  </numFmts>
  <fonts count="23" x14ac:knownFonts="1">
    <font>
      <sz val="10"/>
      <name val="Arial"/>
      <family val="2"/>
      <scheme val="minor"/>
    </font>
    <font>
      <b/>
      <sz val="12"/>
      <color theme="3"/>
      <name val="Arial Narrow"/>
      <family val="2"/>
    </font>
    <font>
      <b/>
      <sz val="14"/>
      <color theme="3"/>
      <name val="Arial Narrow"/>
      <family val="2"/>
    </font>
    <font>
      <b/>
      <sz val="16"/>
      <color theme="3"/>
      <name val="Arial Narrow"/>
      <family val="2"/>
    </font>
    <font>
      <b/>
      <sz val="11"/>
      <color theme="3"/>
      <name val="Arial Narrow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u val="doubleAccounting"/>
      <sz val="10"/>
      <color theme="1"/>
      <name val="Arial"/>
      <family val="2"/>
      <scheme val="minor"/>
    </font>
    <font>
      <b/>
      <sz val="10"/>
      <color rgb="FFB41311"/>
      <name val="Arial"/>
      <family val="2"/>
      <scheme val="major"/>
    </font>
    <font>
      <sz val="10"/>
      <color rgb="FFB41311"/>
      <name val="Arial"/>
      <family val="2"/>
      <scheme val="major"/>
    </font>
    <font>
      <b/>
      <sz val="18"/>
      <color rgb="FFB41311"/>
      <name val="Arial Narrow"/>
      <family val="2"/>
    </font>
    <font>
      <b/>
      <sz val="10"/>
      <color rgb="FFB41311"/>
      <name val="Arial"/>
      <family val="2"/>
      <scheme val="minor"/>
    </font>
    <font>
      <sz val="10"/>
      <color rgb="FF006100"/>
      <name val="Arial"/>
      <family val="2"/>
      <scheme val="minor"/>
    </font>
    <font>
      <sz val="10"/>
      <color rgb="FF9C6500"/>
      <name val="Arial"/>
      <family val="2"/>
      <scheme val="minor"/>
    </font>
    <font>
      <sz val="10"/>
      <color rgb="FF9C0006"/>
      <name val="Arial"/>
      <family val="2"/>
      <scheme val="minor"/>
    </font>
    <font>
      <b/>
      <sz val="10"/>
      <color theme="9" tint="0.39988402966399123"/>
      <name val="Arial"/>
      <family val="2"/>
      <scheme val="minor"/>
    </font>
    <font>
      <i/>
      <sz val="10"/>
      <color theme="3"/>
      <name val="Arial"/>
      <family val="2"/>
      <scheme val="minor"/>
    </font>
    <font>
      <sz val="10"/>
      <color theme="6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0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4131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double">
        <color theme="6"/>
      </bottom>
      <diagonal/>
    </border>
    <border>
      <left/>
      <right/>
      <top/>
      <bottom style="hair">
        <color theme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11" fillId="0" borderId="0" applyNumberFormat="0" applyFill="0" applyBorder="0" applyAlignment="0" applyProtection="0"/>
    <xf numFmtId="0" fontId="3" fillId="0" borderId="0" applyNumberFormat="0" applyFill="0" applyAlignment="0" applyProtection="0"/>
    <xf numFmtId="0" fontId="2" fillId="0" borderId="0" applyNumberFormat="0" applyFill="0" applyAlignment="0" applyProtection="0"/>
    <xf numFmtId="0" fontId="1" fillId="0" borderId="0" applyNumberFormat="0" applyFill="0" applyAlignment="0" applyProtection="0"/>
    <xf numFmtId="0" fontId="4" fillId="0" borderId="0" applyNumberFormat="0" applyFill="0" applyAlignment="0" applyProtection="0"/>
    <xf numFmtId="0" fontId="13" fillId="2" borderId="0" applyNumberFormat="0" applyBorder="0" applyAlignment="0" applyProtection="0"/>
    <xf numFmtId="0" fontId="15" fillId="3" borderId="0" applyNumberFormat="0" applyBorder="0" applyAlignment="0" applyProtection="0"/>
    <xf numFmtId="0" fontId="14" fillId="4" borderId="0" applyNumberFormat="0" applyBorder="0" applyAlignment="0" applyProtection="0"/>
    <xf numFmtId="0" fontId="12" fillId="6" borderId="3" applyNumberFormat="0" applyProtection="0">
      <alignment vertical="center"/>
    </xf>
    <xf numFmtId="0" fontId="7" fillId="6" borderId="3" applyNumberFormat="0" applyProtection="0">
      <alignment vertical="center"/>
    </xf>
    <xf numFmtId="0" fontId="16" fillId="6" borderId="3" applyNumberFormat="0" applyProtection="0">
      <alignment vertical="center"/>
    </xf>
    <xf numFmtId="0" fontId="18" fillId="0" borderId="4" applyNumberFormat="0" applyFill="0" applyProtection="0">
      <alignment vertical="center"/>
    </xf>
    <xf numFmtId="0" fontId="6" fillId="5" borderId="1" applyNumberFormat="0" applyProtection="0">
      <alignment vertical="center"/>
    </xf>
    <xf numFmtId="0" fontId="17" fillId="0" borderId="0" applyNumberFormat="0" applyFill="0" applyBorder="0" applyProtection="0">
      <alignment vertical="center"/>
    </xf>
    <xf numFmtId="0" fontId="8" fillId="7" borderId="0" applyNumberFormat="0" applyAlignment="0" applyProtection="0"/>
    <xf numFmtId="0" fontId="9" fillId="7" borderId="0">
      <alignment horizontal="left" vertical="center"/>
    </xf>
    <xf numFmtId="0" fontId="10" fillId="7" borderId="2">
      <alignment horizontal="left" vertical="center"/>
    </xf>
    <xf numFmtId="0" fontId="6" fillId="8" borderId="0">
      <alignment horizontal="left" vertical="center"/>
    </xf>
    <xf numFmtId="0" fontId="6" fillId="8" borderId="0">
      <alignment horizontal="left" vertical="center" indent="1"/>
    </xf>
    <xf numFmtId="0" fontId="6" fillId="8" borderId="5">
      <alignment horizontal="left" vertical="center"/>
    </xf>
    <xf numFmtId="0" fontId="7" fillId="6" borderId="0">
      <alignment horizontal="left" vertical="center"/>
    </xf>
    <xf numFmtId="0" fontId="8" fillId="7" borderId="0">
      <alignment horizontal="left" vertical="center"/>
    </xf>
    <xf numFmtId="0" fontId="20" fillId="9" borderId="6" applyNumberFormat="0" applyProtection="0">
      <alignment vertical="center"/>
    </xf>
    <xf numFmtId="0" fontId="19" fillId="0" borderId="0" applyNumberFormat="0" applyFill="0" applyBorder="0" applyProtection="0">
      <alignment vertical="center"/>
    </xf>
    <xf numFmtId="0" fontId="5" fillId="0" borderId="0"/>
    <xf numFmtId="0" fontId="2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1" fillId="33" borderId="0" applyNumberFormat="0" applyBorder="0" applyAlignment="0" applyProtection="0"/>
    <xf numFmtId="43" fontId="6" fillId="0" borderId="0" applyFill="0" applyBorder="0" applyAlignment="0" applyProtection="0"/>
    <xf numFmtId="41" fontId="6" fillId="0" borderId="0" applyFill="0" applyBorder="0" applyAlignment="0" applyProtection="0"/>
    <xf numFmtId="44" fontId="6" fillId="0" borderId="0" applyFill="0" applyBorder="0" applyAlignment="0" applyProtection="0"/>
    <xf numFmtId="42" fontId="6" fillId="0" borderId="0" applyFill="0" applyBorder="0" applyAlignment="0" applyProtection="0"/>
    <xf numFmtId="9" fontId="6" fillId="0" borderId="0" applyFill="0" applyBorder="0" applyAlignment="0" applyProtection="0"/>
  </cellStyleXfs>
  <cellXfs count="28">
    <xf numFmtId="0" fontId="0" fillId="0" borderId="0" xfId="0"/>
    <xf numFmtId="164" fontId="0" fillId="34" borderId="0" xfId="0" applyNumberFormat="1" applyFill="1" applyBorder="1"/>
    <xf numFmtId="0" fontId="0" fillId="34" borderId="0" xfId="0" applyFill="1" applyBorder="1"/>
    <xf numFmtId="0" fontId="0" fillId="0" borderId="0" xfId="0" applyBorder="1"/>
    <xf numFmtId="164" fontId="0" fillId="0" borderId="0" xfId="0" applyNumberFormat="1" applyBorder="1"/>
    <xf numFmtId="2" fontId="0" fillId="34" borderId="0" xfId="0" applyNumberFormat="1" applyFill="1" applyBorder="1"/>
    <xf numFmtId="165" fontId="0" fillId="34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 applyBorder="1"/>
    <xf numFmtId="164" fontId="22" fillId="35" borderId="0" xfId="0" applyNumberFormat="1" applyFont="1" applyFill="1" applyBorder="1"/>
    <xf numFmtId="0" fontId="0" fillId="0" borderId="7" xfId="0" applyBorder="1"/>
    <xf numFmtId="0" fontId="0" fillId="0" borderId="8" xfId="0" applyBorder="1"/>
    <xf numFmtId="0" fontId="0" fillId="0" borderId="7" xfId="0" applyFill="1" applyBorder="1"/>
    <xf numFmtId="0" fontId="0" fillId="0" borderId="8" xfId="0" applyFill="1" applyBorder="1"/>
    <xf numFmtId="0" fontId="22" fillId="35" borderId="7" xfId="0" applyFont="1" applyFill="1" applyBorder="1"/>
    <xf numFmtId="0" fontId="22" fillId="35" borderId="8" xfId="0" applyFont="1" applyFill="1" applyBorder="1"/>
    <xf numFmtId="0" fontId="22" fillId="35" borderId="9" xfId="0" applyFont="1" applyFill="1" applyBorder="1"/>
    <xf numFmtId="2" fontId="22" fillId="35" borderId="11" xfId="0" applyNumberFormat="1" applyFont="1" applyFill="1" applyBorder="1"/>
    <xf numFmtId="0" fontId="22" fillId="35" borderId="10" xfId="0" applyFont="1" applyFill="1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0" fontId="22" fillId="0" borderId="12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</cellXfs>
  <cellStyles count="55">
    <cellStyle name="20 % - Akzent1" xfId="27" builtinId="30" customBuiltin="1"/>
    <cellStyle name="20 % - Akzent2" xfId="31" builtinId="34" customBuiltin="1"/>
    <cellStyle name="20 % - Akzent3" xfId="35" builtinId="38" customBuiltin="1"/>
    <cellStyle name="20 % - Akzent4" xfId="39" builtinId="42" customBuiltin="1"/>
    <cellStyle name="20 % - Akzent5" xfId="43" builtinId="46" customBuiltin="1"/>
    <cellStyle name="20 % - Akzent6" xfId="47" builtinId="50" customBuiltin="1"/>
    <cellStyle name="40 % - Akzent1" xfId="28" builtinId="31" customBuiltin="1"/>
    <cellStyle name="40 % - Akzent2" xfId="32" builtinId="35" customBuiltin="1"/>
    <cellStyle name="40 % - Akzent3" xfId="36" builtinId="39" customBuiltin="1"/>
    <cellStyle name="40 % - Akzent4" xfId="40" builtinId="43" customBuiltin="1"/>
    <cellStyle name="40 % - Akzent5" xfId="44" builtinId="47" customBuiltin="1"/>
    <cellStyle name="40 % - Akzent6" xfId="48" builtinId="51" customBuiltin="1"/>
    <cellStyle name="60 % - Akzent1" xfId="29" builtinId="32" customBuiltin="1"/>
    <cellStyle name="60 % - Akzent2" xfId="33" builtinId="36" customBuiltin="1"/>
    <cellStyle name="60 % - Akzent3" xfId="37" builtinId="40" customBuiltin="1"/>
    <cellStyle name="60 % - Akzent4" xfId="41" builtinId="44" customBuiltin="1"/>
    <cellStyle name="60 % - Akzent5" xfId="45" builtinId="48" customBuiltin="1"/>
    <cellStyle name="60 % - Akzent6" xfId="49" builtinId="52" customBuiltin="1"/>
    <cellStyle name="Akzent1" xfId="26" builtinId="29" customBuiltin="1"/>
    <cellStyle name="Akzent2" xfId="30" builtinId="33" customBuiltin="1"/>
    <cellStyle name="Akzent3" xfId="34" builtinId="37" customBuiltin="1"/>
    <cellStyle name="Akzent4" xfId="38" builtinId="41" customBuiltin="1"/>
    <cellStyle name="Akzent5" xfId="42" builtinId="45" customBuiltin="1"/>
    <cellStyle name="Akzent6" xfId="46" builtinId="49" customBuiltin="1"/>
    <cellStyle name="Ausgabe" xfId="10" builtinId="21" customBuiltin="1"/>
    <cellStyle name="Berechnung" xfId="11" builtinId="22" customBuiltin="1"/>
    <cellStyle name="Dezimal [0]" xfId="51" builtinId="6" customBuiltin="1"/>
    <cellStyle name="Eingabe" xfId="9" builtinId="20" customBuiltin="1"/>
    <cellStyle name="Ergebnis" xfId="15" builtinId="25" customBuiltin="1"/>
    <cellStyle name="Erklärender Text" xfId="14" builtinId="53" customBuiltin="1"/>
    <cellStyle name="Gut" xfId="6" builtinId="26" customBuiltin="1"/>
    <cellStyle name="Komma" xfId="50" builtinId="3" customBuiltin="1"/>
    <cellStyle name="Kopfzeile 1" xfId="16"/>
    <cellStyle name="Kopfzeile 2" xfId="17"/>
    <cellStyle name="Körperzeile (Ergebnis)" xfId="22"/>
    <cellStyle name="Körperzeile (Zwischenergebnis)" xfId="21"/>
    <cellStyle name="Körperzeile1" xfId="18"/>
    <cellStyle name="Körperzeile1 (Abschnitt)" xfId="20"/>
    <cellStyle name="Körperzeile1 (Einzug)" xfId="19"/>
    <cellStyle name="Neutral" xfId="8" builtinId="28" customBuiltin="1"/>
    <cellStyle name="Notiz" xfId="13" builtinId="10" customBuiltin="1"/>
    <cellStyle name="Prozent" xfId="54" builtinId="5" customBuiltin="1"/>
    <cellStyle name="Schlecht" xfId="7" builtinId="27" customBuiltin="1"/>
    <cellStyle name="Standard" xfId="0" builtinId="0" customBuiltin="1"/>
    <cellStyle name="Standard 2" xfId="25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ährung" xfId="52" builtinId="4" customBuiltin="1"/>
    <cellStyle name="Währung [0]" xfId="53" builtinId="7" customBuiltin="1"/>
    <cellStyle name="Warnender Text" xfId="24" builtinId="11" customBuiltin="1"/>
    <cellStyle name="Zelle überprüfen" xfId="23" builtinId="23" customBuiltin="1"/>
  </cellStyles>
  <dxfs count="8">
    <dxf>
      <font>
        <color theme="1"/>
      </font>
      <fill>
        <patternFill>
          <bgColor theme="0" tint="-0.14996795556505021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color rgb="FFB41311"/>
      </font>
      <fill>
        <patternFill>
          <bgColor theme="0" tint="-0.14996795556505021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strike val="0"/>
        <u val="double"/>
        <color theme="1"/>
      </font>
      <fill>
        <patternFill>
          <bgColor theme="0" tint="-0.14996795556505021"/>
        </patternFill>
      </fill>
    </dxf>
    <dxf>
      <font>
        <b/>
        <i val="0"/>
        <color rgb="FFB41311"/>
      </font>
      <fill>
        <patternFill>
          <bgColor theme="0" tint="-0.14996795556505021"/>
        </patternFill>
      </fill>
      <border diagonalUp="0" diagonalDown="0">
        <left/>
        <right/>
        <top/>
        <bottom style="thin">
          <color rgb="FFB41311"/>
        </bottom>
        <vertical/>
        <horizontal/>
      </border>
    </dxf>
    <dxf>
      <font>
        <color theme="1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1" defaultTableStyle="CPX_Table_Standard" defaultPivotStyle="PivotStyleLight16">
    <tableStyle name="CPX_Table_Standard" pivot="0" count="8">
      <tableStyleElement type="wholeTable" dxfId="7"/>
      <tableStyleElement type="headerRow" dxfId="6"/>
      <tableStyleElement type="totalRow" dxfId="5"/>
      <tableStyleElement type="fir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</tableStyles>
  <colors>
    <mruColors>
      <color rgb="FFB413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OMPAREX_XLS_2014">
  <a:themeElements>
    <a:clrScheme name="CPX_2014_XLS_Colors">
      <a:dk1>
        <a:srgbClr val="3C3C3B"/>
      </a:dk1>
      <a:lt1>
        <a:srgbClr val="FFFFFF"/>
      </a:lt1>
      <a:dk2>
        <a:srgbClr val="575757"/>
      </a:dk2>
      <a:lt2>
        <a:srgbClr val="FFFFFF"/>
      </a:lt2>
      <a:accent1>
        <a:srgbClr val="B41311"/>
      </a:accent1>
      <a:accent2>
        <a:srgbClr val="B2B2B1"/>
      </a:accent2>
      <a:accent3>
        <a:srgbClr val="C14109"/>
      </a:accent3>
      <a:accent4>
        <a:srgbClr val="41BD44"/>
      </a:accent4>
      <a:accent5>
        <a:srgbClr val="FFCD00"/>
      </a:accent5>
      <a:accent6>
        <a:srgbClr val="195781"/>
      </a:accent6>
      <a:hlink>
        <a:srgbClr val="B41311"/>
      </a:hlink>
      <a:folHlink>
        <a:srgbClr val="800080"/>
      </a:folHlink>
    </a:clrScheme>
    <a:fontScheme name="CPX XLS 2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Verbundene Kante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7" sqref="C7"/>
    </sheetView>
  </sheetViews>
  <sheetFormatPr baseColWidth="10" defaultColWidth="9.28515625" defaultRowHeight="12.75" x14ac:dyDescent="0.2"/>
  <cols>
    <col min="1" max="1" width="30.7109375" customWidth="1"/>
    <col min="3" max="3" width="6" bestFit="1" customWidth="1"/>
  </cols>
  <sheetData>
    <row r="1" spans="1:4" ht="13.5" thickBot="1" x14ac:dyDescent="0.25">
      <c r="A1" s="24" t="s">
        <v>16</v>
      </c>
      <c r="B1" s="25"/>
      <c r="C1" s="26"/>
    </row>
    <row r="2" spans="1:4" x14ac:dyDescent="0.2">
      <c r="A2" s="10" t="s">
        <v>0</v>
      </c>
      <c r="B2" s="5">
        <v>25</v>
      </c>
      <c r="C2" s="11" t="s">
        <v>1</v>
      </c>
    </row>
    <row r="3" spans="1:4" x14ac:dyDescent="0.2">
      <c r="A3" s="10" t="s">
        <v>11</v>
      </c>
      <c r="B3" s="6">
        <v>13</v>
      </c>
      <c r="C3" s="11" t="s">
        <v>4</v>
      </c>
    </row>
    <row r="4" spans="1:4" x14ac:dyDescent="0.2">
      <c r="A4" s="10" t="s">
        <v>12</v>
      </c>
      <c r="B4" s="1">
        <v>2</v>
      </c>
      <c r="C4" s="11" t="s">
        <v>4</v>
      </c>
    </row>
    <row r="5" spans="1:4" x14ac:dyDescent="0.2">
      <c r="A5" s="10" t="s">
        <v>2</v>
      </c>
      <c r="B5" s="2">
        <v>125</v>
      </c>
      <c r="C5" s="11" t="s">
        <v>15</v>
      </c>
    </row>
    <row r="6" spans="1:4" x14ac:dyDescent="0.2">
      <c r="A6" s="10" t="s">
        <v>3</v>
      </c>
      <c r="B6" s="1">
        <v>1E-3</v>
      </c>
      <c r="C6" s="11" t="s">
        <v>1</v>
      </c>
      <c r="D6" s="3"/>
    </row>
    <row r="7" spans="1:4" x14ac:dyDescent="0.2">
      <c r="A7" s="10" t="s">
        <v>10</v>
      </c>
      <c r="B7" s="7">
        <f>(B5)/10/B6</f>
        <v>12500</v>
      </c>
      <c r="C7" s="11" t="s">
        <v>4</v>
      </c>
      <c r="D7" s="3"/>
    </row>
    <row r="8" spans="1:4" x14ac:dyDescent="0.2">
      <c r="A8" s="10"/>
      <c r="B8" s="3"/>
      <c r="C8" s="11"/>
      <c r="D8" s="3"/>
    </row>
    <row r="9" spans="1:4" x14ac:dyDescent="0.2">
      <c r="A9" s="10" t="s">
        <v>5</v>
      </c>
      <c r="B9" s="3">
        <f>B2*(B3/100)</f>
        <v>3.25</v>
      </c>
      <c r="C9" s="11" t="s">
        <v>1</v>
      </c>
      <c r="D9" s="3"/>
    </row>
    <row r="10" spans="1:4" x14ac:dyDescent="0.2">
      <c r="A10" s="10" t="s">
        <v>6</v>
      </c>
      <c r="B10" s="3">
        <f>B9+(B5/1000)</f>
        <v>3.375</v>
      </c>
      <c r="C10" s="11" t="s">
        <v>1</v>
      </c>
      <c r="D10" s="3"/>
    </row>
    <row r="11" spans="1:4" x14ac:dyDescent="0.2">
      <c r="A11" s="10" t="s">
        <v>7</v>
      </c>
      <c r="B11" s="4">
        <f>B2-B9</f>
        <v>21.75</v>
      </c>
      <c r="C11" s="11" t="s">
        <v>1</v>
      </c>
      <c r="D11" s="3"/>
    </row>
    <row r="12" spans="1:4" x14ac:dyDescent="0.2">
      <c r="A12" s="10" t="s">
        <v>8</v>
      </c>
      <c r="B12" s="4">
        <f>B11+B6</f>
        <v>21.751000000000001</v>
      </c>
      <c r="C12" s="11" t="s">
        <v>1</v>
      </c>
      <c r="D12" s="3"/>
    </row>
    <row r="13" spans="1:4" x14ac:dyDescent="0.2">
      <c r="A13" s="12" t="s">
        <v>13</v>
      </c>
      <c r="B13" s="8">
        <f>(81.92*(B3-B4)/(206.65-1.0665*B3)*261.1/(261.56-B4))/0.78924</f>
        <v>5.9575580266451125</v>
      </c>
      <c r="C13" s="13" t="s">
        <v>4</v>
      </c>
      <c r="D13" s="3"/>
    </row>
    <row r="14" spans="1:4" x14ac:dyDescent="0.2">
      <c r="A14" s="14" t="s">
        <v>14</v>
      </c>
      <c r="B14" s="9">
        <f>B13+((B5/B2)*0.0625)</f>
        <v>6.2700580266451125</v>
      </c>
      <c r="C14" s="15" t="s">
        <v>4</v>
      </c>
      <c r="D14" s="3"/>
    </row>
    <row r="15" spans="1:4" ht="13.5" thickBot="1" x14ac:dyDescent="0.25">
      <c r="A15" s="16" t="s">
        <v>9</v>
      </c>
      <c r="B15" s="17">
        <f>B10/(B10+B12)*100</f>
        <v>13.432301201942209</v>
      </c>
      <c r="C15" s="18" t="s">
        <v>4</v>
      </c>
      <c r="D15" s="3"/>
    </row>
    <row r="16" spans="1:4" x14ac:dyDescent="0.2">
      <c r="D16" s="3"/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sqref="A1:D22"/>
    </sheetView>
  </sheetViews>
  <sheetFormatPr baseColWidth="10" defaultRowHeight="12.75" x14ac:dyDescent="0.2"/>
  <cols>
    <col min="1" max="1" width="4" style="22" bestFit="1" customWidth="1"/>
    <col min="2" max="2" width="3.5703125" style="22" bestFit="1" customWidth="1"/>
    <col min="3" max="3" width="5" style="22" bestFit="1" customWidth="1"/>
    <col min="4" max="5" width="11.42578125" style="22"/>
    <col min="6" max="6" width="3.7109375" style="22" customWidth="1"/>
    <col min="7" max="16384" width="11.42578125" style="22"/>
  </cols>
  <sheetData>
    <row r="1" spans="1:11" ht="13.5" thickBot="1" x14ac:dyDescent="0.25">
      <c r="A1" s="24"/>
      <c r="B1" s="25"/>
      <c r="C1" s="26"/>
      <c r="E1" s="27"/>
      <c r="F1" s="27"/>
      <c r="G1" s="27"/>
    </row>
    <row r="2" spans="1:11" x14ac:dyDescent="0.2">
      <c r="A2" s="10"/>
      <c r="B2" s="3"/>
      <c r="C2" s="11"/>
      <c r="D2" s="23"/>
      <c r="E2" s="23"/>
      <c r="G2" s="23"/>
      <c r="K2" s="23"/>
    </row>
    <row r="3" spans="1:11" x14ac:dyDescent="0.2">
      <c r="A3" s="10"/>
      <c r="B3" s="3"/>
      <c r="C3" s="11"/>
      <c r="D3" s="23"/>
      <c r="E3" s="23"/>
      <c r="G3" s="23"/>
      <c r="K3" s="23"/>
    </row>
    <row r="4" spans="1:11" x14ac:dyDescent="0.2">
      <c r="A4" s="10"/>
      <c r="B4" s="3"/>
      <c r="C4" s="11"/>
      <c r="D4" s="23"/>
      <c r="E4" s="23"/>
      <c r="G4" s="23"/>
      <c r="K4" s="23"/>
    </row>
    <row r="5" spans="1:11" x14ac:dyDescent="0.2">
      <c r="A5" s="10"/>
      <c r="B5" s="3"/>
      <c r="C5" s="11"/>
      <c r="D5" s="23"/>
      <c r="E5" s="23"/>
      <c r="G5" s="23"/>
      <c r="K5" s="23"/>
    </row>
    <row r="6" spans="1:11" x14ac:dyDescent="0.2">
      <c r="A6" s="10"/>
      <c r="B6" s="3"/>
      <c r="C6" s="11"/>
      <c r="D6" s="23"/>
      <c r="E6" s="23"/>
      <c r="G6" s="23"/>
      <c r="K6" s="23"/>
    </row>
    <row r="7" spans="1:11" x14ac:dyDescent="0.2">
      <c r="A7" s="10"/>
      <c r="B7" s="3"/>
      <c r="C7" s="11"/>
      <c r="D7" s="23"/>
      <c r="E7" s="23"/>
      <c r="G7" s="23"/>
      <c r="K7" s="23"/>
    </row>
    <row r="8" spans="1:11" x14ac:dyDescent="0.2">
      <c r="A8" s="10"/>
      <c r="B8" s="3"/>
      <c r="C8" s="11"/>
      <c r="D8" s="23"/>
      <c r="E8" s="23"/>
      <c r="G8" s="23"/>
      <c r="K8" s="23"/>
    </row>
    <row r="9" spans="1:11" x14ac:dyDescent="0.2">
      <c r="A9" s="10"/>
      <c r="B9" s="3"/>
      <c r="C9" s="11"/>
      <c r="D9" s="23"/>
      <c r="E9" s="23"/>
      <c r="G9" s="23"/>
      <c r="K9" s="23"/>
    </row>
    <row r="10" spans="1:11" x14ac:dyDescent="0.2">
      <c r="A10" s="10"/>
      <c r="B10" s="3"/>
      <c r="C10" s="11"/>
      <c r="D10" s="23"/>
      <c r="E10" s="23"/>
      <c r="G10" s="23"/>
      <c r="K10" s="23"/>
    </row>
    <row r="11" spans="1:11" x14ac:dyDescent="0.2">
      <c r="A11" s="10"/>
      <c r="B11" s="3"/>
      <c r="C11" s="11"/>
      <c r="D11" s="23"/>
      <c r="E11" s="23"/>
      <c r="G11" s="23"/>
      <c r="K11" s="23"/>
    </row>
    <row r="12" spans="1:11" x14ac:dyDescent="0.2">
      <c r="A12" s="10"/>
      <c r="B12" s="3"/>
      <c r="C12" s="11"/>
      <c r="D12" s="23"/>
      <c r="E12" s="23"/>
      <c r="G12" s="23"/>
      <c r="K12" s="23"/>
    </row>
    <row r="13" spans="1:11" x14ac:dyDescent="0.2">
      <c r="A13" s="10"/>
      <c r="B13" s="3"/>
      <c r="C13" s="11"/>
      <c r="D13" s="23"/>
      <c r="E13" s="23"/>
      <c r="G13" s="23"/>
      <c r="K13" s="23"/>
    </row>
    <row r="14" spans="1:11" x14ac:dyDescent="0.2">
      <c r="A14" s="10"/>
      <c r="B14" s="3"/>
      <c r="C14" s="11"/>
      <c r="D14" s="23"/>
      <c r="E14" s="23"/>
      <c r="G14" s="23"/>
      <c r="K14" s="23"/>
    </row>
    <row r="15" spans="1:11" x14ac:dyDescent="0.2">
      <c r="A15" s="10"/>
      <c r="B15" s="3"/>
      <c r="C15" s="11"/>
      <c r="D15" s="23"/>
      <c r="E15" s="23"/>
      <c r="G15" s="23"/>
      <c r="K15" s="23"/>
    </row>
    <row r="16" spans="1:11" x14ac:dyDescent="0.2">
      <c r="A16" s="10"/>
      <c r="B16" s="3"/>
      <c r="C16" s="11"/>
      <c r="D16" s="23"/>
      <c r="E16" s="23"/>
      <c r="G16" s="23"/>
      <c r="K16" s="23"/>
    </row>
    <row r="17" spans="1:11" x14ac:dyDescent="0.2">
      <c r="A17" s="10"/>
      <c r="B17" s="3"/>
      <c r="C17" s="11"/>
      <c r="D17" s="23"/>
      <c r="E17" s="23"/>
      <c r="G17" s="23"/>
      <c r="K17" s="23"/>
    </row>
    <row r="18" spans="1:11" x14ac:dyDescent="0.2">
      <c r="A18" s="10"/>
      <c r="B18" s="3"/>
      <c r="C18" s="11"/>
      <c r="D18" s="23"/>
      <c r="E18" s="23"/>
      <c r="G18" s="23"/>
      <c r="K18" s="23"/>
    </row>
    <row r="19" spans="1:11" x14ac:dyDescent="0.2">
      <c r="A19" s="10"/>
      <c r="B19" s="3"/>
      <c r="C19" s="11"/>
      <c r="D19" s="23"/>
      <c r="E19" s="23"/>
      <c r="G19" s="23"/>
      <c r="K19" s="23"/>
    </row>
    <row r="20" spans="1:11" x14ac:dyDescent="0.2">
      <c r="A20" s="10"/>
      <c r="B20" s="3"/>
      <c r="C20" s="11"/>
      <c r="D20" s="23"/>
      <c r="E20" s="23"/>
      <c r="G20" s="23"/>
      <c r="K20" s="23"/>
    </row>
    <row r="21" spans="1:11" ht="13.5" thickBot="1" x14ac:dyDescent="0.25">
      <c r="A21" s="19"/>
      <c r="B21" s="20"/>
      <c r="C21" s="21"/>
      <c r="D21" s="23"/>
      <c r="E21" s="23"/>
      <c r="G21" s="23"/>
      <c r="K21" s="23"/>
    </row>
  </sheetData>
  <mergeCells count="2">
    <mergeCell ref="A1:C1"/>
    <mergeCell ref="E1:G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2014-05-13T13:59:53Z</dcterms:created>
  <dcterms:modified xsi:type="dcterms:W3CDTF">2017-02-08T07:49:23Z</dcterms:modified>
</cp:coreProperties>
</file>